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90" yWindow="1800" windowWidth="23250" windowHeight="5730" tabRatio="673"/>
  </bookViews>
  <sheets>
    <sheet name="実施計画書別紙１（税抜用）" sheetId="1" r:id="rId1"/>
    <sheet name="実施計画書別紙１（税込用）" sheetId="4" r:id="rId2"/>
    <sheet name="実施計画書別紙１（課税方式変更　税抜→税込用）" sheetId="3" r:id="rId3"/>
    <sheet name="実施計画書別紙１（課税方式変更　税込→税抜用）" sheetId="2" r:id="rId4"/>
  </sheets>
  <definedNames>
    <definedName name="_xlnm.Print_Area" localSheetId="3">'実施計画書別紙１（課税方式変更　税込→税抜用）'!$C$16:$N$39</definedName>
    <definedName name="_xlnm.Print_Area" localSheetId="2">'実施計画書別紙１（課税方式変更　税抜→税込用）'!$C$16:$N$39</definedName>
    <definedName name="_xlnm.Print_Area" localSheetId="1">'実施計画書別紙１（税込用）'!$C$16:$N$39</definedName>
    <definedName name="_xlnm.Print_Area" localSheetId="0">'実施計画書別紙１（税抜用）'!$C$16:$N$39</definedName>
    <definedName name="_xlnm.Print_Titles" localSheetId="3">'実施計画書別紙１（課税方式変更　税込→税抜用）'!$16:$20</definedName>
    <definedName name="_xlnm.Print_Titles" localSheetId="2">'実施計画書別紙１（課税方式変更　税抜→税込用）'!$16:$20</definedName>
    <definedName name="_xlnm.Print_Titles" localSheetId="1">'実施計画書別紙１（税込用）'!$16:$20</definedName>
    <definedName name="_xlnm.Print_Titles" localSheetId="0">'実施計画書別紙１（税抜用）'!$16:$20</definedName>
  </definedNames>
  <calcPr calcId="171027"/>
</workbook>
</file>

<file path=xl/calcChain.xml><?xml version="1.0" encoding="utf-8"?>
<calcChain xmlns="http://schemas.openxmlformats.org/spreadsheetml/2006/main">
  <c r="J34" i="2" l="1"/>
  <c r="K34" i="2"/>
  <c r="L34" i="2"/>
  <c r="M34" i="2"/>
  <c r="I34" i="2"/>
  <c r="J34" i="3"/>
  <c r="K34" i="3"/>
  <c r="L34" i="3"/>
  <c r="M34" i="3"/>
  <c r="I34" i="3"/>
  <c r="I193" i="3"/>
  <c r="J37" i="1" l="1"/>
  <c r="I48" i="2" l="1"/>
  <c r="E35" i="2"/>
  <c r="E34" i="2"/>
  <c r="E34" i="3"/>
  <c r="J42" i="2"/>
  <c r="J42" i="3"/>
  <c r="J310" i="2"/>
  <c r="J296" i="2"/>
  <c r="J282" i="2"/>
  <c r="J268" i="2"/>
  <c r="J254" i="2"/>
  <c r="J240" i="2"/>
  <c r="J226" i="2"/>
  <c r="J212" i="2"/>
  <c r="J198" i="2"/>
  <c r="J184" i="2"/>
  <c r="J168" i="2"/>
  <c r="J154" i="2"/>
  <c r="J140" i="2"/>
  <c r="J126" i="2"/>
  <c r="J112" i="2"/>
  <c r="J98" i="2"/>
  <c r="J84" i="2"/>
  <c r="J70" i="2"/>
  <c r="J56" i="2"/>
  <c r="J43" i="3"/>
  <c r="J39" i="2" l="1"/>
  <c r="C39" i="2" s="1"/>
  <c r="C322" i="2"/>
  <c r="C308" i="2"/>
  <c r="C294" i="2"/>
  <c r="C280" i="2"/>
  <c r="C266" i="2"/>
  <c r="C252" i="2"/>
  <c r="C238" i="2"/>
  <c r="C224" i="2"/>
  <c r="C210" i="2"/>
  <c r="C196" i="2"/>
  <c r="C180" i="2"/>
  <c r="C166" i="2"/>
  <c r="C152" i="2"/>
  <c r="C138" i="2"/>
  <c r="C124" i="2"/>
  <c r="C110" i="2"/>
  <c r="C96" i="2"/>
  <c r="C82" i="2"/>
  <c r="C68" i="2"/>
  <c r="C54" i="2"/>
  <c r="E318" i="4" l="1"/>
  <c r="F304" i="3"/>
  <c r="G304" i="3"/>
  <c r="H304" i="3"/>
  <c r="I304" i="3"/>
  <c r="J304" i="3"/>
  <c r="K304" i="3"/>
  <c r="L304" i="3"/>
  <c r="M304" i="3"/>
  <c r="E304" i="3"/>
  <c r="E304" i="4"/>
  <c r="F290" i="3"/>
  <c r="G290" i="3"/>
  <c r="H290" i="3"/>
  <c r="I290" i="3"/>
  <c r="J290" i="3"/>
  <c r="K290" i="3"/>
  <c r="L290" i="3"/>
  <c r="M290" i="3"/>
  <c r="E290" i="3"/>
  <c r="E290" i="4"/>
  <c r="F276" i="3"/>
  <c r="G276" i="3"/>
  <c r="H276" i="3"/>
  <c r="I276" i="3"/>
  <c r="J276" i="3"/>
  <c r="K276" i="3"/>
  <c r="L276" i="3"/>
  <c r="M276" i="3"/>
  <c r="E276" i="3"/>
  <c r="E276" i="4"/>
  <c r="F262" i="3"/>
  <c r="G262" i="3"/>
  <c r="H262" i="3"/>
  <c r="I262" i="3"/>
  <c r="J262" i="3"/>
  <c r="K262" i="3"/>
  <c r="L262" i="3"/>
  <c r="M262" i="3"/>
  <c r="E262" i="3"/>
  <c r="E262" i="4"/>
  <c r="F248" i="3"/>
  <c r="G248" i="3"/>
  <c r="H248" i="3"/>
  <c r="I248" i="3"/>
  <c r="J248" i="3"/>
  <c r="K248" i="3"/>
  <c r="L248" i="3"/>
  <c r="M248" i="3"/>
  <c r="E248" i="3"/>
  <c r="E248" i="4"/>
  <c r="F234" i="3"/>
  <c r="G234" i="3"/>
  <c r="H234" i="3"/>
  <c r="I234" i="3"/>
  <c r="J234" i="3"/>
  <c r="K234" i="3"/>
  <c r="L234" i="3"/>
  <c r="M234" i="3"/>
  <c r="E234" i="3"/>
  <c r="E234" i="4"/>
  <c r="F220" i="3"/>
  <c r="G220" i="3"/>
  <c r="H220" i="3"/>
  <c r="I220" i="3"/>
  <c r="J220" i="3"/>
  <c r="K220" i="3"/>
  <c r="L220" i="3"/>
  <c r="M220" i="3"/>
  <c r="E220" i="3"/>
  <c r="E220" i="4"/>
  <c r="F206" i="3"/>
  <c r="G206" i="3"/>
  <c r="H206" i="3"/>
  <c r="I206" i="3"/>
  <c r="J206" i="3"/>
  <c r="K206" i="3"/>
  <c r="L206" i="3"/>
  <c r="M206" i="3"/>
  <c r="E206" i="3"/>
  <c r="E206" i="4"/>
  <c r="E192" i="4"/>
  <c r="F176" i="3"/>
  <c r="G176" i="3"/>
  <c r="H176" i="3"/>
  <c r="I176" i="3"/>
  <c r="J176" i="3"/>
  <c r="K176" i="3"/>
  <c r="L176" i="3"/>
  <c r="M176" i="3"/>
  <c r="E176" i="3"/>
  <c r="E176" i="4"/>
  <c r="F162" i="3"/>
  <c r="G162" i="3"/>
  <c r="H162" i="3"/>
  <c r="I162" i="3"/>
  <c r="J162" i="3"/>
  <c r="K162" i="3"/>
  <c r="L162" i="3"/>
  <c r="M162" i="3"/>
  <c r="E162" i="3"/>
  <c r="E162" i="4"/>
  <c r="F148" i="3"/>
  <c r="G148" i="3"/>
  <c r="H148" i="3"/>
  <c r="I148" i="3"/>
  <c r="J148" i="3"/>
  <c r="K148" i="3"/>
  <c r="L148" i="3"/>
  <c r="M148" i="3"/>
  <c r="E148" i="3"/>
  <c r="E148" i="4"/>
  <c r="F134" i="3"/>
  <c r="G134" i="3"/>
  <c r="H134" i="3"/>
  <c r="I134" i="3"/>
  <c r="J134" i="3"/>
  <c r="K134" i="3"/>
  <c r="L134" i="3"/>
  <c r="M134" i="3"/>
  <c r="E134" i="3"/>
  <c r="E134" i="4"/>
  <c r="F120" i="3"/>
  <c r="G120" i="3"/>
  <c r="H120" i="3"/>
  <c r="I120" i="3"/>
  <c r="J120" i="3"/>
  <c r="K120" i="3"/>
  <c r="L120" i="3"/>
  <c r="M120" i="3"/>
  <c r="E120" i="3"/>
  <c r="E120" i="4"/>
  <c r="F106" i="3"/>
  <c r="G106" i="3"/>
  <c r="H106" i="3"/>
  <c r="I106" i="3"/>
  <c r="J106" i="3"/>
  <c r="K106" i="3"/>
  <c r="L106" i="3"/>
  <c r="M106" i="3"/>
  <c r="E106" i="3"/>
  <c r="E106" i="4"/>
  <c r="F92" i="3"/>
  <c r="G92" i="3"/>
  <c r="H92" i="3"/>
  <c r="I92" i="3"/>
  <c r="J92" i="3"/>
  <c r="K92" i="3"/>
  <c r="L92" i="3"/>
  <c r="M92" i="3"/>
  <c r="E92" i="3"/>
  <c r="E92" i="4"/>
  <c r="F78" i="3"/>
  <c r="G78" i="3"/>
  <c r="H78" i="3"/>
  <c r="I78" i="3"/>
  <c r="J78" i="3"/>
  <c r="K78" i="3"/>
  <c r="L78" i="3"/>
  <c r="M78" i="3"/>
  <c r="E78" i="3"/>
  <c r="E78" i="4"/>
  <c r="F64" i="3"/>
  <c r="G64" i="3"/>
  <c r="H64" i="3"/>
  <c r="I64" i="3"/>
  <c r="J64" i="3"/>
  <c r="K64" i="3"/>
  <c r="L64" i="3"/>
  <c r="M64" i="3"/>
  <c r="E64" i="3"/>
  <c r="E64" i="4"/>
  <c r="G50" i="3"/>
  <c r="H50" i="3"/>
  <c r="G34" i="4"/>
  <c r="H34" i="4"/>
  <c r="I34" i="4"/>
  <c r="J34" i="4"/>
  <c r="K34" i="4"/>
  <c r="L34" i="4"/>
  <c r="M34" i="4"/>
  <c r="J310" i="3" l="1"/>
  <c r="J296" i="3"/>
  <c r="J282" i="3"/>
  <c r="J268" i="3"/>
  <c r="J254" i="3"/>
  <c r="J240" i="3"/>
  <c r="J226" i="3"/>
  <c r="J212" i="3"/>
  <c r="J198" i="3"/>
  <c r="J184" i="3"/>
  <c r="J168" i="3"/>
  <c r="J154" i="3"/>
  <c r="J140" i="3"/>
  <c r="J126" i="3"/>
  <c r="J112" i="3"/>
  <c r="J98" i="3"/>
  <c r="J84" i="3"/>
  <c r="J70" i="3"/>
  <c r="J56" i="3"/>
  <c r="E68" i="4"/>
  <c r="E57" i="3"/>
  <c r="F57" i="3"/>
  <c r="G57" i="3"/>
  <c r="H57" i="3"/>
  <c r="I57" i="3"/>
  <c r="J57" i="3"/>
  <c r="K57" i="3"/>
  <c r="L57" i="3"/>
  <c r="M57" i="3"/>
  <c r="C322" i="3"/>
  <c r="C308" i="3"/>
  <c r="C294" i="3"/>
  <c r="C280" i="3"/>
  <c r="C266" i="3"/>
  <c r="C252" i="3"/>
  <c r="C238" i="3"/>
  <c r="C224" i="3"/>
  <c r="C210" i="3"/>
  <c r="C196" i="3"/>
  <c r="C180" i="3"/>
  <c r="C166" i="3"/>
  <c r="C152" i="3"/>
  <c r="C138" i="3"/>
  <c r="C124" i="3"/>
  <c r="C110" i="3"/>
  <c r="C96" i="3"/>
  <c r="C82" i="3"/>
  <c r="C68" i="3"/>
  <c r="C54" i="3"/>
  <c r="C39" i="3"/>
  <c r="E317" i="4"/>
  <c r="E303" i="4"/>
  <c r="E289" i="4"/>
  <c r="E275" i="4"/>
  <c r="E261" i="4"/>
  <c r="E247" i="4"/>
  <c r="E233" i="4"/>
  <c r="E219" i="4"/>
  <c r="E205" i="4"/>
  <c r="E191" i="4"/>
  <c r="E175" i="4"/>
  <c r="E161" i="4"/>
  <c r="E147" i="4"/>
  <c r="E133" i="4"/>
  <c r="E119" i="4"/>
  <c r="E105" i="4"/>
  <c r="E91" i="4"/>
  <c r="E77" i="4"/>
  <c r="M30" i="4"/>
  <c r="L30" i="4"/>
  <c r="K30" i="4"/>
  <c r="J30" i="4"/>
  <c r="I30" i="4"/>
  <c r="H30" i="4"/>
  <c r="G30" i="4"/>
  <c r="F30" i="4"/>
  <c r="M317" i="1"/>
  <c r="L317" i="1"/>
  <c r="K317" i="1"/>
  <c r="J317" i="1"/>
  <c r="I317" i="1"/>
  <c r="H317" i="1"/>
  <c r="G317" i="1"/>
  <c r="F317" i="1"/>
  <c r="E317" i="1"/>
  <c r="M303" i="1"/>
  <c r="L303" i="1"/>
  <c r="K303" i="1"/>
  <c r="J303" i="1"/>
  <c r="I303" i="1"/>
  <c r="H303" i="1"/>
  <c r="G303" i="1"/>
  <c r="F303" i="1"/>
  <c r="E303" i="1"/>
  <c r="M289" i="1"/>
  <c r="L289" i="1"/>
  <c r="K289" i="1"/>
  <c r="J289" i="1"/>
  <c r="I289" i="1"/>
  <c r="H289" i="1"/>
  <c r="G289" i="1"/>
  <c r="F289" i="1"/>
  <c r="E289" i="1"/>
  <c r="M275" i="1"/>
  <c r="L275" i="1"/>
  <c r="K275" i="1"/>
  <c r="J275" i="1"/>
  <c r="I275" i="1"/>
  <c r="H275" i="1"/>
  <c r="G275" i="1"/>
  <c r="F275" i="1"/>
  <c r="E275" i="1"/>
  <c r="M261" i="1"/>
  <c r="L261" i="1"/>
  <c r="K261" i="1"/>
  <c r="J261" i="1"/>
  <c r="I261" i="1"/>
  <c r="H261" i="1"/>
  <c r="G261" i="1"/>
  <c r="F261" i="1"/>
  <c r="E261" i="1"/>
  <c r="M247" i="1"/>
  <c r="L247" i="1"/>
  <c r="K247" i="1"/>
  <c r="J247" i="1"/>
  <c r="I247" i="1"/>
  <c r="H247" i="1"/>
  <c r="G247" i="1"/>
  <c r="F247" i="1"/>
  <c r="E247" i="1"/>
  <c r="M233" i="1"/>
  <c r="L233" i="1"/>
  <c r="K233" i="1"/>
  <c r="J233" i="1"/>
  <c r="I233" i="1"/>
  <c r="H233" i="1"/>
  <c r="G233" i="1"/>
  <c r="F233" i="1"/>
  <c r="E233" i="1"/>
  <c r="M219" i="1"/>
  <c r="L219" i="1"/>
  <c r="K219" i="1"/>
  <c r="J219" i="1"/>
  <c r="I219" i="1"/>
  <c r="H219" i="1"/>
  <c r="G219" i="1"/>
  <c r="F219" i="1"/>
  <c r="E219" i="1"/>
  <c r="M205" i="1"/>
  <c r="L205" i="1"/>
  <c r="K205" i="1"/>
  <c r="J205" i="1"/>
  <c r="I205" i="1"/>
  <c r="H205" i="1"/>
  <c r="G205" i="1"/>
  <c r="F205" i="1"/>
  <c r="E205" i="1"/>
  <c r="M191" i="1"/>
  <c r="L191" i="1"/>
  <c r="K191" i="1"/>
  <c r="J191" i="1"/>
  <c r="I191" i="1"/>
  <c r="H191" i="1"/>
  <c r="G191" i="1"/>
  <c r="F191" i="1"/>
  <c r="M175" i="1"/>
  <c r="L175" i="1"/>
  <c r="K175" i="1"/>
  <c r="J175" i="1"/>
  <c r="I175" i="1"/>
  <c r="H175" i="1"/>
  <c r="G175" i="1"/>
  <c r="F175" i="1"/>
  <c r="E175" i="1"/>
  <c r="M161" i="1"/>
  <c r="L161" i="1"/>
  <c r="J161" i="1"/>
  <c r="I161" i="1"/>
  <c r="H161" i="1"/>
  <c r="G161" i="1"/>
  <c r="F161" i="1"/>
  <c r="E161" i="1"/>
  <c r="M147" i="1"/>
  <c r="L147" i="1"/>
  <c r="K147" i="1"/>
  <c r="J147" i="1"/>
  <c r="I147" i="1"/>
  <c r="H147" i="1"/>
  <c r="G147" i="1"/>
  <c r="F147" i="1"/>
  <c r="E147" i="1"/>
  <c r="M133" i="1"/>
  <c r="L133" i="1"/>
  <c r="K133" i="1"/>
  <c r="J133" i="1"/>
  <c r="I133" i="1"/>
  <c r="H133" i="1"/>
  <c r="G133" i="1"/>
  <c r="F133" i="1"/>
  <c r="E133" i="1"/>
  <c r="M119" i="1"/>
  <c r="L119" i="1"/>
  <c r="K119" i="1"/>
  <c r="J119" i="1"/>
  <c r="I119" i="1"/>
  <c r="H119" i="1"/>
  <c r="G119" i="1"/>
  <c r="F119" i="1"/>
  <c r="E119" i="1"/>
  <c r="M105" i="1"/>
  <c r="L105" i="1"/>
  <c r="K105" i="1"/>
  <c r="J105" i="1"/>
  <c r="I105" i="1"/>
  <c r="H105" i="1"/>
  <c r="G105" i="1"/>
  <c r="F105" i="1"/>
  <c r="E105" i="1"/>
  <c r="F91" i="1"/>
  <c r="G91" i="1"/>
  <c r="H91" i="1"/>
  <c r="I91" i="1"/>
  <c r="J91" i="1"/>
  <c r="K91" i="1"/>
  <c r="L91" i="1"/>
  <c r="M91" i="1"/>
  <c r="E91" i="1"/>
  <c r="F77" i="1"/>
  <c r="G77" i="1"/>
  <c r="H77" i="1"/>
  <c r="I77" i="1"/>
  <c r="J77" i="1"/>
  <c r="K77" i="1"/>
  <c r="L77" i="1"/>
  <c r="M77" i="1"/>
  <c r="E77" i="1"/>
  <c r="F63" i="1"/>
  <c r="G63" i="1"/>
  <c r="H63" i="1"/>
  <c r="I63" i="1"/>
  <c r="J63" i="1"/>
  <c r="K63" i="1"/>
  <c r="L63" i="1"/>
  <c r="M63" i="1"/>
  <c r="F49" i="1"/>
  <c r="G49" i="1"/>
  <c r="H49" i="1"/>
  <c r="J49" i="1"/>
  <c r="K49" i="1"/>
  <c r="L49" i="1"/>
  <c r="M49" i="1"/>
  <c r="F30" i="1"/>
  <c r="G30" i="1"/>
  <c r="H30" i="1"/>
  <c r="I30" i="1"/>
  <c r="J30" i="1"/>
  <c r="K30" i="1"/>
  <c r="L30" i="1"/>
  <c r="E30" i="1"/>
  <c r="J56" i="1"/>
  <c r="F318" i="4" l="1"/>
  <c r="G318" i="4"/>
  <c r="H318" i="4"/>
  <c r="I318" i="4"/>
  <c r="J318" i="4"/>
  <c r="L318" i="4"/>
  <c r="M318" i="4"/>
  <c r="E318" i="1"/>
  <c r="E304" i="1"/>
  <c r="F304" i="4"/>
  <c r="G304" i="4"/>
  <c r="H304" i="4"/>
  <c r="J304" i="4"/>
  <c r="K304" i="4"/>
  <c r="L304" i="4"/>
  <c r="M304" i="4"/>
  <c r="F290" i="4"/>
  <c r="G290" i="4"/>
  <c r="H290" i="4"/>
  <c r="I290" i="4"/>
  <c r="J290" i="4"/>
  <c r="K290" i="4"/>
  <c r="L290" i="4"/>
  <c r="M290" i="4"/>
  <c r="E290" i="1"/>
  <c r="F276" i="4"/>
  <c r="G276" i="4"/>
  <c r="H276" i="4"/>
  <c r="I276" i="4"/>
  <c r="J276" i="4"/>
  <c r="K276" i="4"/>
  <c r="L276" i="4"/>
  <c r="M276" i="4"/>
  <c r="E276" i="1"/>
  <c r="F262" i="4"/>
  <c r="G262" i="4"/>
  <c r="H262" i="4"/>
  <c r="I262" i="4"/>
  <c r="J262" i="4"/>
  <c r="K262" i="4"/>
  <c r="L262" i="4"/>
  <c r="M262" i="4"/>
  <c r="E262" i="1"/>
  <c r="F248" i="4"/>
  <c r="G248" i="4"/>
  <c r="H248" i="4"/>
  <c r="I248" i="4"/>
  <c r="J248" i="4"/>
  <c r="K248" i="4"/>
  <c r="L248" i="4"/>
  <c r="M248" i="4"/>
  <c r="E248" i="1"/>
  <c r="F248" i="1"/>
  <c r="G248" i="1"/>
  <c r="H248" i="1"/>
  <c r="I248" i="1"/>
  <c r="J248" i="1"/>
  <c r="K248" i="1"/>
  <c r="L248" i="1"/>
  <c r="M248" i="1"/>
  <c r="F234" i="4"/>
  <c r="G234" i="4"/>
  <c r="H234" i="4"/>
  <c r="I234" i="4"/>
  <c r="J234" i="4"/>
  <c r="K234" i="4"/>
  <c r="L234" i="4"/>
  <c r="M234" i="4"/>
  <c r="E234" i="1"/>
  <c r="F220" i="4"/>
  <c r="G220" i="4"/>
  <c r="H220" i="4"/>
  <c r="I220" i="4"/>
  <c r="J220" i="4"/>
  <c r="K220" i="4"/>
  <c r="L220" i="4"/>
  <c r="M220" i="4"/>
  <c r="E220" i="1"/>
  <c r="F206" i="4"/>
  <c r="G206" i="4"/>
  <c r="H206" i="4"/>
  <c r="I206" i="4"/>
  <c r="J206" i="4"/>
  <c r="K206" i="4"/>
  <c r="L206" i="4"/>
  <c r="M206" i="4"/>
  <c r="E206" i="1"/>
  <c r="G192" i="4"/>
  <c r="H192" i="4"/>
  <c r="I192" i="4"/>
  <c r="J192" i="4"/>
  <c r="K192" i="4"/>
  <c r="L192" i="4"/>
  <c r="M192" i="4"/>
  <c r="F176" i="4"/>
  <c r="G176" i="4"/>
  <c r="H176" i="4"/>
  <c r="I176" i="4"/>
  <c r="J176" i="4"/>
  <c r="K176" i="4"/>
  <c r="L176" i="4"/>
  <c r="M176" i="4"/>
  <c r="E176" i="1"/>
  <c r="F162" i="4"/>
  <c r="G162" i="4"/>
  <c r="H162" i="4"/>
  <c r="I162" i="4"/>
  <c r="J162" i="4"/>
  <c r="K162" i="4"/>
  <c r="L162" i="4"/>
  <c r="M162" i="4"/>
  <c r="E162" i="1"/>
  <c r="F148" i="4"/>
  <c r="G148" i="4"/>
  <c r="H148" i="4"/>
  <c r="I148" i="4"/>
  <c r="J148" i="4"/>
  <c r="K148" i="4"/>
  <c r="L148" i="4"/>
  <c r="M148" i="4"/>
  <c r="E148" i="1"/>
  <c r="F134" i="4"/>
  <c r="G134" i="4"/>
  <c r="H134" i="4"/>
  <c r="I134" i="4"/>
  <c r="J134" i="4"/>
  <c r="K134" i="4"/>
  <c r="L134" i="4"/>
  <c r="M134" i="4"/>
  <c r="E134" i="1"/>
  <c r="F120" i="4"/>
  <c r="G120" i="4"/>
  <c r="H120" i="4"/>
  <c r="I120" i="4"/>
  <c r="J120" i="4"/>
  <c r="K120" i="4"/>
  <c r="L120" i="4"/>
  <c r="M120" i="4"/>
  <c r="E120" i="1"/>
  <c r="F106" i="4"/>
  <c r="G106" i="4"/>
  <c r="H106" i="4"/>
  <c r="I106" i="4"/>
  <c r="J106" i="4"/>
  <c r="K106" i="4"/>
  <c r="L106" i="4"/>
  <c r="M106" i="4"/>
  <c r="E106" i="1"/>
  <c r="F92" i="4"/>
  <c r="G92" i="4"/>
  <c r="H92" i="4"/>
  <c r="I92" i="4"/>
  <c r="J92" i="4"/>
  <c r="K92" i="4"/>
  <c r="L92" i="4"/>
  <c r="M92" i="4"/>
  <c r="E92" i="1"/>
  <c r="F78" i="4"/>
  <c r="G78" i="4"/>
  <c r="H78" i="4"/>
  <c r="I78" i="4"/>
  <c r="J78" i="4"/>
  <c r="K78" i="4"/>
  <c r="L78" i="4"/>
  <c r="M78" i="4"/>
  <c r="F64" i="4"/>
  <c r="G64" i="4"/>
  <c r="H64" i="4"/>
  <c r="I64" i="4"/>
  <c r="J64" i="4"/>
  <c r="K64" i="4"/>
  <c r="L64" i="4"/>
  <c r="M64" i="4"/>
  <c r="E78" i="1"/>
  <c r="F316" i="4"/>
  <c r="G316" i="4"/>
  <c r="H316" i="4"/>
  <c r="I316" i="4"/>
  <c r="J316" i="4"/>
  <c r="K316" i="4"/>
  <c r="L316" i="4"/>
  <c r="M316" i="4"/>
  <c r="E316" i="4"/>
  <c r="F302" i="4"/>
  <c r="G302" i="4"/>
  <c r="H302" i="4"/>
  <c r="I302" i="4"/>
  <c r="J302" i="4"/>
  <c r="K302" i="4"/>
  <c r="L302" i="4"/>
  <c r="M302" i="4"/>
  <c r="E302" i="4"/>
  <c r="F288" i="4"/>
  <c r="G288" i="4"/>
  <c r="H288" i="4"/>
  <c r="I288" i="4"/>
  <c r="J288" i="4"/>
  <c r="K288" i="4"/>
  <c r="L288" i="4"/>
  <c r="M288" i="4"/>
  <c r="E288" i="4"/>
  <c r="F274" i="4"/>
  <c r="G274" i="4"/>
  <c r="H274" i="4"/>
  <c r="I274" i="4"/>
  <c r="J274" i="4"/>
  <c r="K274" i="4"/>
  <c r="L274" i="4"/>
  <c r="M274" i="4"/>
  <c r="E274" i="4"/>
  <c r="E260" i="4"/>
  <c r="F246" i="4"/>
  <c r="G246" i="4"/>
  <c r="H246" i="4"/>
  <c r="I246" i="4"/>
  <c r="J246" i="4"/>
  <c r="K246" i="4"/>
  <c r="L246" i="4"/>
  <c r="M246" i="4"/>
  <c r="E246" i="4"/>
  <c r="F232" i="4"/>
  <c r="G232" i="4"/>
  <c r="H232" i="4"/>
  <c r="I232" i="4"/>
  <c r="J232" i="4"/>
  <c r="K232" i="4"/>
  <c r="L232" i="4"/>
  <c r="M232" i="4"/>
  <c r="E232" i="4"/>
  <c r="F218" i="4"/>
  <c r="G218" i="4"/>
  <c r="H218" i="4"/>
  <c r="I218" i="4"/>
  <c r="J218" i="4"/>
  <c r="K218" i="4"/>
  <c r="L218" i="4"/>
  <c r="M218" i="4"/>
  <c r="E218" i="4"/>
  <c r="F204" i="4"/>
  <c r="G204" i="4"/>
  <c r="H204" i="4"/>
  <c r="I204" i="4"/>
  <c r="J204" i="4"/>
  <c r="K204" i="4"/>
  <c r="L204" i="4"/>
  <c r="M204" i="4"/>
  <c r="E204" i="4"/>
  <c r="F190" i="4"/>
  <c r="G190" i="4"/>
  <c r="H190" i="4"/>
  <c r="I190" i="4"/>
  <c r="J190" i="4"/>
  <c r="K190" i="4"/>
  <c r="L190" i="4"/>
  <c r="M190" i="4"/>
  <c r="E190" i="4"/>
  <c r="F174" i="4"/>
  <c r="G174" i="4"/>
  <c r="H174" i="4"/>
  <c r="I174" i="4"/>
  <c r="J174" i="4"/>
  <c r="K174" i="4"/>
  <c r="L174" i="4"/>
  <c r="M174" i="4"/>
  <c r="E174" i="4"/>
  <c r="F160" i="4"/>
  <c r="G160" i="4"/>
  <c r="H160" i="4"/>
  <c r="I160" i="4"/>
  <c r="J160" i="4"/>
  <c r="K160" i="4"/>
  <c r="L160" i="4"/>
  <c r="M160" i="4"/>
  <c r="E160" i="4"/>
  <c r="F146" i="4"/>
  <c r="G146" i="4"/>
  <c r="H146" i="4"/>
  <c r="I146" i="4"/>
  <c r="J146" i="4"/>
  <c r="K146" i="4"/>
  <c r="L146" i="4"/>
  <c r="M146" i="4"/>
  <c r="E146" i="4"/>
  <c r="F132" i="4"/>
  <c r="G132" i="4"/>
  <c r="H132" i="4"/>
  <c r="I132" i="4"/>
  <c r="J132" i="4"/>
  <c r="K132" i="4"/>
  <c r="L132" i="4"/>
  <c r="M132" i="4"/>
  <c r="E132" i="4"/>
  <c r="F118" i="4"/>
  <c r="G118" i="4"/>
  <c r="H118" i="4"/>
  <c r="I118" i="4"/>
  <c r="J118" i="4"/>
  <c r="K118" i="4"/>
  <c r="L118" i="4"/>
  <c r="M118" i="4"/>
  <c r="E118" i="4"/>
  <c r="F104" i="4"/>
  <c r="G104" i="4"/>
  <c r="H104" i="4"/>
  <c r="I104" i="4"/>
  <c r="J104" i="4"/>
  <c r="K104" i="4"/>
  <c r="L104" i="4"/>
  <c r="M104" i="4"/>
  <c r="E104" i="4"/>
  <c r="F90" i="4"/>
  <c r="G90" i="4"/>
  <c r="H90" i="4"/>
  <c r="I90" i="4"/>
  <c r="J90" i="4"/>
  <c r="K90" i="4"/>
  <c r="L90" i="4"/>
  <c r="M90" i="4"/>
  <c r="E90" i="4"/>
  <c r="F76" i="4"/>
  <c r="G76" i="4"/>
  <c r="H76" i="4"/>
  <c r="I76" i="4"/>
  <c r="J76" i="4"/>
  <c r="K76" i="4"/>
  <c r="L76" i="4"/>
  <c r="M76" i="4"/>
  <c r="E76" i="4"/>
  <c r="F62" i="4"/>
  <c r="G62" i="4"/>
  <c r="H62" i="4"/>
  <c r="I62" i="4"/>
  <c r="J62" i="4"/>
  <c r="K62" i="4"/>
  <c r="L62" i="4"/>
  <c r="M62" i="4"/>
  <c r="E62" i="4"/>
  <c r="F48" i="4"/>
  <c r="G48" i="4"/>
  <c r="H48" i="4"/>
  <c r="I48" i="4"/>
  <c r="J48" i="4"/>
  <c r="K48" i="4"/>
  <c r="L48" i="4"/>
  <c r="M48" i="4"/>
  <c r="E48" i="4"/>
  <c r="J310" i="4"/>
  <c r="J310" i="1"/>
  <c r="J296" i="4"/>
  <c r="J296" i="1"/>
  <c r="J282" i="1"/>
  <c r="J282" i="4"/>
  <c r="J268" i="4"/>
  <c r="J268" i="1"/>
  <c r="J254" i="4"/>
  <c r="J254" i="1"/>
  <c r="J240" i="4"/>
  <c r="J240" i="1"/>
  <c r="J226" i="4"/>
  <c r="J226" i="1"/>
  <c r="J212" i="4"/>
  <c r="J212" i="1"/>
  <c r="J198" i="4"/>
  <c r="J198" i="1"/>
  <c r="J184" i="4"/>
  <c r="J184" i="1"/>
  <c r="J168" i="4"/>
  <c r="J168" i="1"/>
  <c r="J154" i="4"/>
  <c r="J154" i="1"/>
  <c r="J140" i="4"/>
  <c r="J140" i="1"/>
  <c r="J126" i="4"/>
  <c r="J126" i="1"/>
  <c r="J112" i="1"/>
  <c r="J112" i="4"/>
  <c r="J98" i="4"/>
  <c r="J98" i="1"/>
  <c r="J84" i="4"/>
  <c r="J84" i="1"/>
  <c r="J70" i="4"/>
  <c r="J70" i="1"/>
  <c r="J56" i="4"/>
  <c r="E57" i="4"/>
  <c r="F57" i="4"/>
  <c r="G57" i="4"/>
  <c r="H57" i="4"/>
  <c r="I57" i="4"/>
  <c r="J42" i="4"/>
  <c r="J42" i="1"/>
  <c r="E49" i="4" l="1"/>
  <c r="E50" i="4" s="1"/>
  <c r="E32" i="4" s="1"/>
  <c r="F318" i="1"/>
  <c r="G318" i="1"/>
  <c r="H318" i="1"/>
  <c r="I318" i="1"/>
  <c r="J318" i="1"/>
  <c r="K318" i="1"/>
  <c r="L318" i="1"/>
  <c r="M318" i="1"/>
  <c r="F304" i="1"/>
  <c r="G304" i="1"/>
  <c r="H304" i="1"/>
  <c r="I304" i="1"/>
  <c r="J304" i="1"/>
  <c r="K304" i="1"/>
  <c r="L304" i="1"/>
  <c r="M304" i="1"/>
  <c r="F290" i="1"/>
  <c r="G290" i="1"/>
  <c r="H290" i="1"/>
  <c r="I290" i="1"/>
  <c r="J290" i="1"/>
  <c r="K290" i="1"/>
  <c r="L290" i="1"/>
  <c r="M290" i="1"/>
  <c r="F276" i="1"/>
  <c r="G276" i="1"/>
  <c r="H276" i="1"/>
  <c r="I276" i="1"/>
  <c r="J276" i="1"/>
  <c r="K276" i="1"/>
  <c r="L276" i="1"/>
  <c r="M276" i="1"/>
  <c r="F262" i="1"/>
  <c r="G262" i="1"/>
  <c r="H262" i="1"/>
  <c r="I262" i="1"/>
  <c r="J262" i="1"/>
  <c r="K262" i="1"/>
  <c r="L262" i="1"/>
  <c r="M262" i="1"/>
  <c r="F234" i="1"/>
  <c r="G234" i="1"/>
  <c r="H234" i="1"/>
  <c r="I234" i="1"/>
  <c r="J234" i="1"/>
  <c r="K234" i="1"/>
  <c r="L234" i="1"/>
  <c r="M234" i="1"/>
  <c r="F220" i="1"/>
  <c r="G220" i="1"/>
  <c r="H220" i="1"/>
  <c r="I220" i="1"/>
  <c r="J220" i="1"/>
  <c r="K220" i="1"/>
  <c r="L220" i="1"/>
  <c r="M220" i="1"/>
  <c r="F206" i="1"/>
  <c r="G206" i="1"/>
  <c r="H206" i="1"/>
  <c r="I206" i="1"/>
  <c r="J206" i="1"/>
  <c r="K206" i="1"/>
  <c r="L206" i="1"/>
  <c r="M206" i="1"/>
  <c r="F192" i="1"/>
  <c r="G192" i="1"/>
  <c r="H192" i="1"/>
  <c r="I192" i="1"/>
  <c r="J192" i="1"/>
  <c r="K192" i="1"/>
  <c r="L192" i="1"/>
  <c r="M192" i="1"/>
  <c r="F176" i="1"/>
  <c r="G176" i="1"/>
  <c r="H176" i="1"/>
  <c r="I176" i="1"/>
  <c r="J176" i="1"/>
  <c r="K176" i="1"/>
  <c r="L176" i="1"/>
  <c r="M176" i="1"/>
  <c r="G162" i="1" l="1"/>
  <c r="H162" i="1"/>
  <c r="I162" i="1"/>
  <c r="J162" i="1"/>
  <c r="K162" i="1"/>
  <c r="L162" i="1"/>
  <c r="M162" i="1"/>
  <c r="F148" i="1"/>
  <c r="G148" i="1"/>
  <c r="H148" i="1"/>
  <c r="I148" i="1"/>
  <c r="J148" i="1"/>
  <c r="K148" i="1"/>
  <c r="L148" i="1"/>
  <c r="M148" i="1"/>
  <c r="F134" i="1"/>
  <c r="G134" i="1"/>
  <c r="H134" i="1"/>
  <c r="I134" i="1"/>
  <c r="J134" i="1"/>
  <c r="K134" i="1"/>
  <c r="L134" i="1"/>
  <c r="M134" i="1"/>
  <c r="F120" i="1"/>
  <c r="G120" i="1"/>
  <c r="H120" i="1"/>
  <c r="I120" i="1"/>
  <c r="J120" i="1"/>
  <c r="K120" i="1"/>
  <c r="L120" i="1"/>
  <c r="M120" i="1"/>
  <c r="F106" i="1"/>
  <c r="G106" i="1"/>
  <c r="H106" i="1"/>
  <c r="I106" i="1"/>
  <c r="J106" i="1"/>
  <c r="K106" i="1"/>
  <c r="L106" i="1"/>
  <c r="M106" i="1"/>
  <c r="G92" i="1"/>
  <c r="H92" i="1"/>
  <c r="I92" i="1"/>
  <c r="K92" i="1"/>
  <c r="L92" i="1"/>
  <c r="M92" i="1"/>
  <c r="G78" i="1"/>
  <c r="H78" i="1"/>
  <c r="J78" i="1"/>
  <c r="L78" i="1"/>
  <c r="M78" i="1"/>
  <c r="F64" i="1"/>
  <c r="G64" i="1"/>
  <c r="H64" i="1"/>
  <c r="J64" i="1"/>
  <c r="K64" i="1"/>
  <c r="L64" i="1"/>
  <c r="M64" i="1"/>
  <c r="E64" i="1"/>
  <c r="F193" i="1" l="1"/>
  <c r="G193" i="1"/>
  <c r="H193" i="1"/>
  <c r="I193" i="1"/>
  <c r="J193" i="1"/>
  <c r="F207" i="1"/>
  <c r="G207" i="1"/>
  <c r="H207" i="1"/>
  <c r="I207" i="1"/>
  <c r="J207" i="1"/>
  <c r="E207" i="1"/>
  <c r="F221" i="1"/>
  <c r="G221" i="1"/>
  <c r="H221" i="1"/>
  <c r="I221" i="1"/>
  <c r="J221" i="1"/>
  <c r="E221" i="1"/>
  <c r="F235" i="1"/>
  <c r="G235" i="1"/>
  <c r="H235" i="1"/>
  <c r="I235" i="1"/>
  <c r="J235" i="1"/>
  <c r="E235" i="1"/>
  <c r="F249" i="1"/>
  <c r="G249" i="1"/>
  <c r="H249" i="1"/>
  <c r="I249" i="1"/>
  <c r="J249" i="1"/>
  <c r="E249" i="1"/>
  <c r="F263" i="1"/>
  <c r="G263" i="1"/>
  <c r="H263" i="1"/>
  <c r="I263" i="1"/>
  <c r="J263" i="1"/>
  <c r="E263" i="1"/>
  <c r="F277" i="1"/>
  <c r="G277" i="1"/>
  <c r="H277" i="1"/>
  <c r="I277" i="1"/>
  <c r="J277" i="1"/>
  <c r="E277" i="1"/>
  <c r="F291" i="1"/>
  <c r="G291" i="1"/>
  <c r="H291" i="1"/>
  <c r="I291" i="1"/>
  <c r="J291" i="1"/>
  <c r="E291" i="1"/>
  <c r="J305" i="1"/>
  <c r="F305" i="1"/>
  <c r="G305" i="1"/>
  <c r="H305" i="1"/>
  <c r="I305" i="1"/>
  <c r="E305" i="1"/>
  <c r="G163" i="1" l="1"/>
  <c r="H163" i="1"/>
  <c r="I163" i="1"/>
  <c r="J163" i="1"/>
  <c r="F149" i="1"/>
  <c r="G149" i="1"/>
  <c r="H149" i="1"/>
  <c r="I149" i="1"/>
  <c r="J149" i="1"/>
  <c r="E149" i="1"/>
  <c r="F135" i="1"/>
  <c r="G135" i="1"/>
  <c r="H135" i="1"/>
  <c r="I135" i="1"/>
  <c r="J135" i="1"/>
  <c r="E135" i="1"/>
  <c r="E121" i="1"/>
  <c r="F107" i="1"/>
  <c r="G107" i="1"/>
  <c r="H107" i="1"/>
  <c r="I107" i="1"/>
  <c r="J107" i="1"/>
  <c r="E107" i="1"/>
  <c r="G93" i="1"/>
  <c r="H93" i="1"/>
  <c r="I93" i="1"/>
  <c r="E93" i="1"/>
  <c r="E79" i="1"/>
  <c r="G79" i="1"/>
  <c r="H79" i="1"/>
  <c r="J79" i="1"/>
  <c r="F65" i="1"/>
  <c r="G65" i="1"/>
  <c r="H65" i="1"/>
  <c r="J65" i="1"/>
  <c r="F68" i="1"/>
  <c r="E48" i="1" l="1"/>
  <c r="E322" i="1" l="1"/>
  <c r="F322" i="1"/>
  <c r="G322" i="1"/>
  <c r="H322" i="1"/>
  <c r="I322" i="1"/>
  <c r="J322" i="1"/>
  <c r="K322" i="1"/>
  <c r="L322" i="1"/>
  <c r="M322" i="1"/>
  <c r="E308" i="1"/>
  <c r="F308" i="1"/>
  <c r="G308" i="1"/>
  <c r="H308" i="1"/>
  <c r="I308" i="1"/>
  <c r="J308" i="1"/>
  <c r="K308" i="1"/>
  <c r="L308" i="1"/>
  <c r="M308" i="1"/>
  <c r="E294" i="1"/>
  <c r="F294" i="1"/>
  <c r="G294" i="1"/>
  <c r="H294" i="1"/>
  <c r="I294" i="1"/>
  <c r="J294" i="1"/>
  <c r="K294" i="1"/>
  <c r="L294" i="1"/>
  <c r="M294" i="1"/>
  <c r="E280" i="1"/>
  <c r="F280" i="1"/>
  <c r="G280" i="1"/>
  <c r="H280" i="1"/>
  <c r="I280" i="1"/>
  <c r="J280" i="1"/>
  <c r="K280" i="1"/>
  <c r="L280" i="1"/>
  <c r="M280" i="1"/>
  <c r="E266" i="1"/>
  <c r="C266" i="1" s="1"/>
  <c r="F266" i="1"/>
  <c r="G266" i="1"/>
  <c r="H266" i="1"/>
  <c r="I266" i="1"/>
  <c r="J266" i="1"/>
  <c r="K266" i="1"/>
  <c r="L266" i="1"/>
  <c r="M266" i="1"/>
  <c r="E252" i="1"/>
  <c r="F252" i="1"/>
  <c r="G252" i="1"/>
  <c r="H252" i="1"/>
  <c r="I252" i="1"/>
  <c r="J252" i="1"/>
  <c r="K252" i="1"/>
  <c r="L252" i="1"/>
  <c r="M252" i="1"/>
  <c r="E238" i="1"/>
  <c r="F238" i="1"/>
  <c r="G238" i="1"/>
  <c r="H238" i="1"/>
  <c r="I238" i="1"/>
  <c r="J238" i="1"/>
  <c r="K238" i="1"/>
  <c r="L238" i="1"/>
  <c r="M238" i="1"/>
  <c r="E224" i="1"/>
  <c r="F224" i="1"/>
  <c r="G224" i="1"/>
  <c r="H224" i="1"/>
  <c r="I224" i="1"/>
  <c r="J224" i="1"/>
  <c r="K224" i="1"/>
  <c r="L224" i="1"/>
  <c r="M224" i="1"/>
  <c r="E210" i="1"/>
  <c r="C210" i="1" s="1"/>
  <c r="F210" i="1"/>
  <c r="G210" i="1"/>
  <c r="H210" i="1"/>
  <c r="I210" i="1"/>
  <c r="J210" i="1"/>
  <c r="K210" i="1"/>
  <c r="L210" i="1"/>
  <c r="M210" i="1"/>
  <c r="E196" i="1"/>
  <c r="F196" i="1"/>
  <c r="G196" i="1"/>
  <c r="H196" i="1"/>
  <c r="I196" i="1"/>
  <c r="J196" i="1"/>
  <c r="K196" i="1"/>
  <c r="L196" i="1"/>
  <c r="M196" i="1"/>
  <c r="E180" i="1"/>
  <c r="F180" i="1"/>
  <c r="G180" i="1"/>
  <c r="H180" i="1"/>
  <c r="I180" i="1"/>
  <c r="J180" i="1"/>
  <c r="K180" i="1"/>
  <c r="L180" i="1"/>
  <c r="M180" i="1"/>
  <c r="E166" i="1"/>
  <c r="F166" i="1"/>
  <c r="G166" i="1"/>
  <c r="H166" i="1"/>
  <c r="I166" i="1"/>
  <c r="J166" i="1"/>
  <c r="K166" i="1"/>
  <c r="L166" i="1"/>
  <c r="M166" i="1"/>
  <c r="E152" i="1"/>
  <c r="C152" i="1" s="1"/>
  <c r="F152" i="1"/>
  <c r="G152" i="1"/>
  <c r="H152" i="1"/>
  <c r="I152" i="1"/>
  <c r="J152" i="1"/>
  <c r="K152" i="1"/>
  <c r="L152" i="1"/>
  <c r="M152" i="1"/>
  <c r="E138" i="1"/>
  <c r="F138" i="1"/>
  <c r="G138" i="1"/>
  <c r="H138" i="1"/>
  <c r="I138" i="1"/>
  <c r="J138" i="1"/>
  <c r="K138" i="1"/>
  <c r="L138" i="1"/>
  <c r="M138" i="1"/>
  <c r="E124" i="1"/>
  <c r="F124" i="1"/>
  <c r="G124" i="1"/>
  <c r="H124" i="1"/>
  <c r="I124" i="1"/>
  <c r="J124" i="1"/>
  <c r="K124" i="1"/>
  <c r="L124" i="1"/>
  <c r="M124" i="1"/>
  <c r="E110" i="1"/>
  <c r="F110" i="1"/>
  <c r="G110" i="1"/>
  <c r="H110" i="1"/>
  <c r="I110" i="1"/>
  <c r="J110" i="1"/>
  <c r="K110" i="1"/>
  <c r="L110" i="1"/>
  <c r="M110" i="1"/>
  <c r="E96" i="1"/>
  <c r="F96" i="1"/>
  <c r="G96" i="1"/>
  <c r="H96" i="1"/>
  <c r="I96" i="1"/>
  <c r="J96" i="1"/>
  <c r="K96" i="1"/>
  <c r="L96" i="1"/>
  <c r="M96" i="1"/>
  <c r="E82" i="1"/>
  <c r="F82" i="1"/>
  <c r="G82" i="1"/>
  <c r="H82" i="1"/>
  <c r="I82" i="1"/>
  <c r="J82" i="1"/>
  <c r="K82" i="1"/>
  <c r="L82" i="1"/>
  <c r="M82" i="1"/>
  <c r="G68" i="1"/>
  <c r="H68" i="1"/>
  <c r="I68" i="1"/>
  <c r="J68" i="1"/>
  <c r="K68" i="1"/>
  <c r="L68" i="1"/>
  <c r="M68" i="1"/>
  <c r="E54" i="1"/>
  <c r="E49" i="1" s="1"/>
  <c r="F54" i="1"/>
  <c r="G54" i="1"/>
  <c r="H54" i="1"/>
  <c r="I54" i="1"/>
  <c r="J54" i="1"/>
  <c r="K54" i="1"/>
  <c r="L54" i="1"/>
  <c r="M54" i="1"/>
  <c r="E39" i="1"/>
  <c r="F39" i="1"/>
  <c r="G39" i="1"/>
  <c r="H39" i="1"/>
  <c r="H31" i="1" s="1"/>
  <c r="I39" i="1"/>
  <c r="J39" i="1"/>
  <c r="J31" i="1" s="1"/>
  <c r="K39" i="1"/>
  <c r="L39" i="1"/>
  <c r="M39" i="1"/>
  <c r="M30" i="1" s="1"/>
  <c r="I96" i="4"/>
  <c r="I91" i="4" s="1"/>
  <c r="I82" i="4"/>
  <c r="I77" i="4" s="1"/>
  <c r="I68" i="4"/>
  <c r="I63" i="4" s="1"/>
  <c r="M224" i="2"/>
  <c r="M218" i="2"/>
  <c r="M37" i="2"/>
  <c r="M48" i="2"/>
  <c r="M54" i="2"/>
  <c r="M62" i="2"/>
  <c r="M68" i="2"/>
  <c r="M76" i="2"/>
  <c r="M82" i="2"/>
  <c r="M90" i="2"/>
  <c r="M96" i="2"/>
  <c r="M104" i="2"/>
  <c r="M110" i="2"/>
  <c r="M118" i="2"/>
  <c r="M124" i="2"/>
  <c r="M132" i="2"/>
  <c r="M138" i="2"/>
  <c r="M146" i="2"/>
  <c r="M152" i="2"/>
  <c r="M160" i="2"/>
  <c r="M166" i="2"/>
  <c r="M174" i="2"/>
  <c r="M180" i="2"/>
  <c r="M190" i="2"/>
  <c r="M196" i="2"/>
  <c r="M204" i="2"/>
  <c r="M210" i="2"/>
  <c r="M205" i="2" s="1"/>
  <c r="M232" i="2"/>
  <c r="M234" i="2" s="1"/>
  <c r="M238" i="2"/>
  <c r="M233" i="2" s="1"/>
  <c r="M246" i="2"/>
  <c r="M252" i="2"/>
  <c r="M260" i="2"/>
  <c r="M266" i="2"/>
  <c r="M274" i="2"/>
  <c r="M280" i="2"/>
  <c r="M288" i="2"/>
  <c r="M294" i="2"/>
  <c r="M302" i="2"/>
  <c r="M308" i="2"/>
  <c r="M316" i="2"/>
  <c r="M322" i="2"/>
  <c r="L274" i="2"/>
  <c r="L280" i="2"/>
  <c r="L37" i="2"/>
  <c r="L48" i="2"/>
  <c r="L54" i="2"/>
  <c r="L62" i="2"/>
  <c r="L68" i="2"/>
  <c r="L76" i="2"/>
  <c r="L82" i="2"/>
  <c r="L90" i="2"/>
  <c r="L96" i="2"/>
  <c r="L104" i="2"/>
  <c r="L110" i="2"/>
  <c r="L118" i="2"/>
  <c r="L124" i="2"/>
  <c r="L132" i="2"/>
  <c r="L138" i="2"/>
  <c r="L146" i="2"/>
  <c r="L152" i="2"/>
  <c r="L160" i="2"/>
  <c r="L166" i="2"/>
  <c r="L174" i="2"/>
  <c r="L180" i="2"/>
  <c r="L190" i="2"/>
  <c r="L196" i="2"/>
  <c r="L204" i="2"/>
  <c r="L210" i="2"/>
  <c r="L218" i="2"/>
  <c r="L224" i="2"/>
  <c r="L219" i="2" s="1"/>
  <c r="L220" i="2"/>
  <c r="L232" i="2"/>
  <c r="L238" i="2"/>
  <c r="L233" i="2" s="1"/>
  <c r="L246" i="2"/>
  <c r="L252" i="2"/>
  <c r="L260" i="2"/>
  <c r="L266" i="2"/>
  <c r="L261" i="2" s="1"/>
  <c r="L288" i="2"/>
  <c r="L290" i="2" s="1"/>
  <c r="L294" i="2"/>
  <c r="L289" i="2" s="1"/>
  <c r="L302" i="2"/>
  <c r="L308" i="2"/>
  <c r="L316" i="2"/>
  <c r="L322" i="2"/>
  <c r="K48" i="2"/>
  <c r="K54" i="2"/>
  <c r="K62" i="2"/>
  <c r="K68" i="2"/>
  <c r="K63" i="2" s="1"/>
  <c r="K64" i="2" s="1"/>
  <c r="K76" i="2"/>
  <c r="K82" i="2"/>
  <c r="K90" i="2"/>
  <c r="K96" i="2"/>
  <c r="K104" i="2"/>
  <c r="K110" i="2"/>
  <c r="K105" i="2" s="1"/>
  <c r="K106" i="2" s="1"/>
  <c r="K118" i="2"/>
  <c r="K124" i="2"/>
  <c r="K132" i="2"/>
  <c r="K138" i="2"/>
  <c r="K146" i="2"/>
  <c r="K152" i="2"/>
  <c r="K147" i="2" s="1"/>
  <c r="K148" i="2" s="1"/>
  <c r="K160" i="2"/>
  <c r="K166" i="2"/>
  <c r="K174" i="2"/>
  <c r="K176" i="2" s="1"/>
  <c r="K180" i="2"/>
  <c r="K175" i="2" s="1"/>
  <c r="K190" i="2"/>
  <c r="K196" i="2"/>
  <c r="K37" i="2"/>
  <c r="K204" i="2"/>
  <c r="K210" i="2"/>
  <c r="K218" i="2"/>
  <c r="K224" i="2"/>
  <c r="K219" i="2" s="1"/>
  <c r="K232" i="2"/>
  <c r="K238" i="2"/>
  <c r="K233" i="2" s="1"/>
  <c r="K234" i="2" s="1"/>
  <c r="K246" i="2"/>
  <c r="K252" i="2"/>
  <c r="K260" i="2"/>
  <c r="K266" i="2"/>
  <c r="K274" i="2"/>
  <c r="K280" i="2"/>
  <c r="K288" i="2"/>
  <c r="K294" i="2"/>
  <c r="K302" i="2"/>
  <c r="K308" i="2"/>
  <c r="K303" i="2" s="1"/>
  <c r="K316" i="2"/>
  <c r="K318" i="2" s="1"/>
  <c r="K322" i="2"/>
  <c r="K317" i="2" s="1"/>
  <c r="J48" i="2"/>
  <c r="J54" i="2"/>
  <c r="J62" i="2"/>
  <c r="J68" i="2"/>
  <c r="J63" i="2" s="1"/>
  <c r="J64" i="2" s="1"/>
  <c r="J76" i="2"/>
  <c r="J82" i="2"/>
  <c r="J90" i="2"/>
  <c r="J96" i="2"/>
  <c r="J104" i="2"/>
  <c r="J110" i="2"/>
  <c r="J105" i="2" s="1"/>
  <c r="J106" i="2" s="1"/>
  <c r="J118" i="2"/>
  <c r="J124" i="2"/>
  <c r="J132" i="2"/>
  <c r="J138" i="2"/>
  <c r="J146" i="2"/>
  <c r="J152" i="2"/>
  <c r="J160" i="2"/>
  <c r="J162" i="2" s="1"/>
  <c r="J166" i="2"/>
  <c r="J161" i="2" s="1"/>
  <c r="J174" i="2"/>
  <c r="J180" i="2"/>
  <c r="J190" i="2"/>
  <c r="J196" i="2"/>
  <c r="J37" i="2"/>
  <c r="J204" i="2"/>
  <c r="J210" i="2"/>
  <c r="J218" i="2"/>
  <c r="J224" i="2"/>
  <c r="J219" i="2" s="1"/>
  <c r="J232" i="2"/>
  <c r="J238" i="2"/>
  <c r="J233" i="2" s="1"/>
  <c r="J246" i="2"/>
  <c r="J252" i="2"/>
  <c r="J247" i="2" s="1"/>
  <c r="J260" i="2"/>
  <c r="J266" i="2"/>
  <c r="J261" i="2" s="1"/>
  <c r="J262" i="2" s="1"/>
  <c r="J274" i="2"/>
  <c r="J280" i="2"/>
  <c r="J288" i="2"/>
  <c r="J294" i="2"/>
  <c r="J302" i="2"/>
  <c r="J308" i="2"/>
  <c r="J316" i="2"/>
  <c r="J322" i="2"/>
  <c r="I274" i="2"/>
  <c r="I280" i="2"/>
  <c r="I54" i="2"/>
  <c r="I62" i="2"/>
  <c r="I68" i="2"/>
  <c r="I76" i="2"/>
  <c r="I82" i="2"/>
  <c r="I90" i="2"/>
  <c r="I96" i="2"/>
  <c r="I104" i="2"/>
  <c r="I110" i="2"/>
  <c r="I118" i="2"/>
  <c r="I124" i="2"/>
  <c r="I132" i="2"/>
  <c r="I138" i="2"/>
  <c r="I133" i="2" s="1"/>
  <c r="I146" i="2"/>
  <c r="I152" i="2"/>
  <c r="I160" i="2"/>
  <c r="I166" i="2"/>
  <c r="I161" i="2" s="1"/>
  <c r="I174" i="2"/>
  <c r="I180" i="2"/>
  <c r="I190" i="2"/>
  <c r="I196" i="2"/>
  <c r="I191" i="2" s="1"/>
  <c r="I204" i="2"/>
  <c r="I210" i="2"/>
  <c r="I218" i="2"/>
  <c r="I224" i="2"/>
  <c r="I219" i="2" s="1"/>
  <c r="I232" i="2"/>
  <c r="I238" i="2"/>
  <c r="I233" i="2" s="1"/>
  <c r="I246" i="2"/>
  <c r="I248" i="2" s="1"/>
  <c r="I249" i="2" s="1"/>
  <c r="I252" i="2"/>
  <c r="I247" i="2" s="1"/>
  <c r="I260" i="2"/>
  <c r="I266" i="2"/>
  <c r="I261" i="2" s="1"/>
  <c r="I262" i="2"/>
  <c r="I263" i="2" s="1"/>
  <c r="I288" i="2"/>
  <c r="I294" i="2"/>
  <c r="I289" i="2" s="1"/>
  <c r="I302" i="2"/>
  <c r="I308" i="2"/>
  <c r="I303" i="2" s="1"/>
  <c r="I316" i="2"/>
  <c r="I322" i="2"/>
  <c r="I317" i="2" s="1"/>
  <c r="I318" i="2"/>
  <c r="I319" i="2" s="1"/>
  <c r="H48" i="2"/>
  <c r="H54" i="2"/>
  <c r="H62" i="2"/>
  <c r="H68" i="2"/>
  <c r="H63" i="2" s="1"/>
  <c r="H76" i="2"/>
  <c r="H82" i="2"/>
  <c r="H90" i="2"/>
  <c r="H96" i="2"/>
  <c r="H91" i="2" s="1"/>
  <c r="H104" i="2"/>
  <c r="H110" i="2"/>
  <c r="H118" i="2"/>
  <c r="H124" i="2"/>
  <c r="H119" i="2" s="1"/>
  <c r="H132" i="2"/>
  <c r="H138" i="2"/>
  <c r="H146" i="2"/>
  <c r="H152" i="2"/>
  <c r="H147" i="2" s="1"/>
  <c r="H160" i="2"/>
  <c r="H166" i="2"/>
  <c r="H174" i="2"/>
  <c r="H180" i="2"/>
  <c r="H175" i="2" s="1"/>
  <c r="H190" i="2"/>
  <c r="H196" i="2"/>
  <c r="H204" i="2"/>
  <c r="H210" i="2"/>
  <c r="H205" i="2" s="1"/>
  <c r="H218" i="2"/>
  <c r="H224" i="2"/>
  <c r="H232" i="2"/>
  <c r="H238" i="2"/>
  <c r="H246" i="2"/>
  <c r="H252" i="2"/>
  <c r="H260" i="2"/>
  <c r="H266" i="2"/>
  <c r="H261" i="2" s="1"/>
  <c r="H274" i="2"/>
  <c r="H280" i="2"/>
  <c r="H275" i="2" s="1"/>
  <c r="H288" i="2"/>
  <c r="H294" i="2"/>
  <c r="H289" i="2" s="1"/>
  <c r="H290" i="2" s="1"/>
  <c r="H291" i="2" s="1"/>
  <c r="H302" i="2"/>
  <c r="H308" i="2"/>
  <c r="H316" i="2"/>
  <c r="H322" i="2"/>
  <c r="G48" i="2"/>
  <c r="G54" i="2"/>
  <c r="G62" i="2"/>
  <c r="G68" i="2"/>
  <c r="G76" i="2"/>
  <c r="G82" i="2"/>
  <c r="G90" i="2"/>
  <c r="G96" i="2"/>
  <c r="G104" i="2"/>
  <c r="G110" i="2"/>
  <c r="G118" i="2"/>
  <c r="G124" i="2"/>
  <c r="G132" i="2"/>
  <c r="G138" i="2"/>
  <c r="G146" i="2"/>
  <c r="G152" i="2"/>
  <c r="G160" i="2"/>
  <c r="G166" i="2"/>
  <c r="G161" i="2" s="1"/>
  <c r="G174" i="2"/>
  <c r="G180" i="2"/>
  <c r="G190" i="2"/>
  <c r="G196" i="2"/>
  <c r="G204" i="2"/>
  <c r="G210" i="2"/>
  <c r="G218" i="2"/>
  <c r="G224" i="2"/>
  <c r="G232" i="2"/>
  <c r="G238" i="2"/>
  <c r="G246" i="2"/>
  <c r="G252" i="2"/>
  <c r="G247" i="2" s="1"/>
  <c r="G248" i="2" s="1"/>
  <c r="G249" i="2" s="1"/>
  <c r="G260" i="2"/>
  <c r="G266" i="2"/>
  <c r="G261" i="2" s="1"/>
  <c r="G274" i="2"/>
  <c r="G280" i="2"/>
  <c r="G275" i="2" s="1"/>
  <c r="G288" i="2"/>
  <c r="G294" i="2"/>
  <c r="G289" i="2" s="1"/>
  <c r="G302" i="2"/>
  <c r="G308" i="2"/>
  <c r="G316" i="2"/>
  <c r="G322" i="2"/>
  <c r="G317" i="2" s="1"/>
  <c r="F48" i="2"/>
  <c r="F54" i="2"/>
  <c r="F49" i="2" s="1"/>
  <c r="F62" i="2"/>
  <c r="F68" i="2"/>
  <c r="F63" i="2" s="1"/>
  <c r="F76" i="2"/>
  <c r="F82" i="2"/>
  <c r="F77" i="2" s="1"/>
  <c r="F90" i="2"/>
  <c r="F96" i="2"/>
  <c r="F91" i="2" s="1"/>
  <c r="F104" i="2"/>
  <c r="F110" i="2"/>
  <c r="F105" i="2" s="1"/>
  <c r="F118" i="2"/>
  <c r="F124" i="2"/>
  <c r="F119" i="2" s="1"/>
  <c r="F132" i="2"/>
  <c r="F138" i="2"/>
  <c r="F133" i="2" s="1"/>
  <c r="F146" i="2"/>
  <c r="F152" i="2"/>
  <c r="F147" i="2" s="1"/>
  <c r="F160" i="2"/>
  <c r="F166" i="2"/>
  <c r="F161" i="2" s="1"/>
  <c r="F174" i="2"/>
  <c r="F180" i="2"/>
  <c r="F175" i="2" s="1"/>
  <c r="F190" i="2"/>
  <c r="F196" i="2"/>
  <c r="F191" i="2" s="1"/>
  <c r="F204" i="2"/>
  <c r="F210" i="2"/>
  <c r="F205" i="2" s="1"/>
  <c r="F218" i="2"/>
  <c r="F224" i="2"/>
  <c r="F219" i="2" s="1"/>
  <c r="F232" i="2"/>
  <c r="F238" i="2"/>
  <c r="F233" i="2" s="1"/>
  <c r="F246" i="2"/>
  <c r="F248" i="2" s="1"/>
  <c r="F249" i="2" s="1"/>
  <c r="F252" i="2"/>
  <c r="F247" i="2" s="1"/>
  <c r="F260" i="2"/>
  <c r="F266" i="2"/>
  <c r="F274" i="2"/>
  <c r="F280" i="2"/>
  <c r="F275" i="2" s="1"/>
  <c r="F288" i="2"/>
  <c r="F294" i="2"/>
  <c r="F302" i="2"/>
  <c r="F308" i="2"/>
  <c r="F303" i="2" s="1"/>
  <c r="F316" i="2"/>
  <c r="F322" i="2"/>
  <c r="E48" i="2"/>
  <c r="E54" i="2"/>
  <c r="E49" i="2" s="1"/>
  <c r="E62" i="2"/>
  <c r="E68" i="2"/>
  <c r="E63" i="2" s="1"/>
  <c r="E76" i="2"/>
  <c r="E82" i="2"/>
  <c r="E77" i="2" s="1"/>
  <c r="E90" i="2"/>
  <c r="E96" i="2"/>
  <c r="E91" i="2" s="1"/>
  <c r="E104" i="2"/>
  <c r="E110" i="2"/>
  <c r="E105" i="2" s="1"/>
  <c r="E118" i="2"/>
  <c r="E124" i="2"/>
  <c r="E119" i="2" s="1"/>
  <c r="E132" i="2"/>
  <c r="E138" i="2"/>
  <c r="E133" i="2" s="1"/>
  <c r="E146" i="2"/>
  <c r="E152" i="2"/>
  <c r="E147" i="2" s="1"/>
  <c r="E160" i="2"/>
  <c r="E166" i="2"/>
  <c r="E161" i="2" s="1"/>
  <c r="E174" i="2"/>
  <c r="E180" i="2"/>
  <c r="E175" i="2" s="1"/>
  <c r="E190" i="2"/>
  <c r="E196" i="2"/>
  <c r="E191" i="2" s="1"/>
  <c r="E204" i="2"/>
  <c r="E210" i="2"/>
  <c r="E205" i="2" s="1"/>
  <c r="E218" i="2"/>
  <c r="E224" i="2"/>
  <c r="E219" i="2" s="1"/>
  <c r="E220" i="2" s="1"/>
  <c r="E221" i="2" s="1"/>
  <c r="E232" i="2"/>
  <c r="E238" i="2"/>
  <c r="E246" i="2"/>
  <c r="E252" i="2"/>
  <c r="E260" i="2"/>
  <c r="E266" i="2"/>
  <c r="E274" i="2"/>
  <c r="E276" i="2" s="1"/>
  <c r="E277" i="2" s="1"/>
  <c r="E280" i="2"/>
  <c r="E275" i="2" s="1"/>
  <c r="E288" i="2"/>
  <c r="E294" i="2"/>
  <c r="E302" i="2"/>
  <c r="E308" i="2"/>
  <c r="E316" i="2"/>
  <c r="E322" i="2"/>
  <c r="M232" i="3"/>
  <c r="M238" i="3"/>
  <c r="M48" i="3"/>
  <c r="M54" i="3"/>
  <c r="M37" i="3"/>
  <c r="M62" i="3"/>
  <c r="M68" i="3"/>
  <c r="M63" i="3" s="1"/>
  <c r="M76" i="3"/>
  <c r="M82" i="3"/>
  <c r="M90" i="3"/>
  <c r="M96" i="3"/>
  <c r="M104" i="3"/>
  <c r="M110" i="3"/>
  <c r="M105" i="3" s="1"/>
  <c r="M118" i="3"/>
  <c r="M121" i="3" s="1"/>
  <c r="M124" i="3"/>
  <c r="M119" i="3" s="1"/>
  <c r="M132" i="3"/>
  <c r="M138" i="3"/>
  <c r="M133" i="3" s="1"/>
  <c r="M146" i="3"/>
  <c r="M152" i="3"/>
  <c r="M160" i="3"/>
  <c r="M166" i="3"/>
  <c r="M161" i="3" s="1"/>
  <c r="M174" i="3"/>
  <c r="M180" i="3"/>
  <c r="M190" i="3"/>
  <c r="M196" i="3"/>
  <c r="M191" i="3" s="1"/>
  <c r="M204" i="3"/>
  <c r="M210" i="3"/>
  <c r="M218" i="3"/>
  <c r="M224" i="3"/>
  <c r="M219" i="3" s="1"/>
  <c r="M246" i="3"/>
  <c r="M252" i="3"/>
  <c r="M260" i="3"/>
  <c r="M266" i="3"/>
  <c r="M261" i="3" s="1"/>
  <c r="M274" i="3"/>
  <c r="M280" i="3"/>
  <c r="M288" i="3"/>
  <c r="M294" i="3"/>
  <c r="M289" i="3" s="1"/>
  <c r="M302" i="3"/>
  <c r="M308" i="3"/>
  <c r="M316" i="3"/>
  <c r="M322" i="3"/>
  <c r="M317" i="3" s="1"/>
  <c r="L280" i="3"/>
  <c r="L275" i="3" s="1"/>
  <c r="L274" i="3"/>
  <c r="L48" i="3"/>
  <c r="L54" i="3"/>
  <c r="L49" i="3" s="1"/>
  <c r="L37" i="3"/>
  <c r="L62" i="3"/>
  <c r="L68" i="3"/>
  <c r="L76" i="3"/>
  <c r="L82" i="3"/>
  <c r="L90" i="3"/>
  <c r="L96" i="3"/>
  <c r="L91" i="3" s="1"/>
  <c r="L104" i="3"/>
  <c r="L110" i="3"/>
  <c r="L118" i="3"/>
  <c r="L124" i="3"/>
  <c r="L119" i="3" s="1"/>
  <c r="L132" i="3"/>
  <c r="L138" i="3"/>
  <c r="L146" i="3"/>
  <c r="L152" i="3"/>
  <c r="L147" i="3" s="1"/>
  <c r="L160" i="3"/>
  <c r="L166" i="3"/>
  <c r="L174" i="3"/>
  <c r="L180" i="3"/>
  <c r="L175" i="3" s="1"/>
  <c r="L190" i="3"/>
  <c r="L196" i="3"/>
  <c r="L204" i="3"/>
  <c r="L210" i="3"/>
  <c r="L205" i="3" s="1"/>
  <c r="L218" i="3"/>
  <c r="L224" i="3"/>
  <c r="L232" i="3"/>
  <c r="L238" i="3"/>
  <c r="L233" i="3" s="1"/>
  <c r="L246" i="3"/>
  <c r="L252" i="3"/>
  <c r="L260" i="3"/>
  <c r="L266" i="3"/>
  <c r="L261" i="3" s="1"/>
  <c r="L288" i="3"/>
  <c r="L294" i="3"/>
  <c r="L302" i="3"/>
  <c r="L308" i="3"/>
  <c r="L303" i="3" s="1"/>
  <c r="L316" i="3"/>
  <c r="L322" i="3"/>
  <c r="K48" i="3"/>
  <c r="K54" i="3"/>
  <c r="K49" i="3" s="1"/>
  <c r="K37" i="3"/>
  <c r="K62" i="3"/>
  <c r="K68" i="3"/>
  <c r="K76" i="3"/>
  <c r="K82" i="3"/>
  <c r="K90" i="3"/>
  <c r="K96" i="3"/>
  <c r="K91" i="3" s="1"/>
  <c r="K104" i="3"/>
  <c r="K110" i="3"/>
  <c r="K118" i="3"/>
  <c r="K124" i="3"/>
  <c r="K119" i="3" s="1"/>
  <c r="K132" i="3"/>
  <c r="K138" i="3"/>
  <c r="K146" i="3"/>
  <c r="K152" i="3"/>
  <c r="K147" i="3" s="1"/>
  <c r="K160" i="3"/>
  <c r="K166" i="3"/>
  <c r="K174" i="3"/>
  <c r="K180" i="3"/>
  <c r="K175" i="3" s="1"/>
  <c r="K190" i="3"/>
  <c r="K196" i="3"/>
  <c r="K204" i="3"/>
  <c r="K210" i="3"/>
  <c r="K205" i="3" s="1"/>
  <c r="K218" i="3"/>
  <c r="K224" i="3"/>
  <c r="K232" i="3"/>
  <c r="K238" i="3"/>
  <c r="K233" i="3" s="1"/>
  <c r="K246" i="3"/>
  <c r="K252" i="3"/>
  <c r="K260" i="3"/>
  <c r="K266" i="3"/>
  <c r="K261" i="3" s="1"/>
  <c r="K274" i="3"/>
  <c r="K280" i="3"/>
  <c r="K288" i="3"/>
  <c r="K294" i="3"/>
  <c r="K289" i="3" s="1"/>
  <c r="K302" i="3"/>
  <c r="K308" i="3"/>
  <c r="K316" i="3"/>
  <c r="K322" i="3"/>
  <c r="J48" i="3"/>
  <c r="J54" i="3"/>
  <c r="J37" i="3"/>
  <c r="J62" i="3"/>
  <c r="J68" i="3"/>
  <c r="J76" i="3"/>
  <c r="J82" i="3"/>
  <c r="J90" i="3"/>
  <c r="J96" i="3"/>
  <c r="J91" i="3" s="1"/>
  <c r="J104" i="3"/>
  <c r="J110" i="3"/>
  <c r="J118" i="3"/>
  <c r="J124" i="3"/>
  <c r="J119" i="3" s="1"/>
  <c r="J132" i="3"/>
  <c r="J138" i="3"/>
  <c r="J146" i="3"/>
  <c r="J152" i="3"/>
  <c r="J147" i="3" s="1"/>
  <c r="J160" i="3"/>
  <c r="J166" i="3"/>
  <c r="J174" i="3"/>
  <c r="J177" i="3" s="1"/>
  <c r="J180" i="3"/>
  <c r="J175" i="3" s="1"/>
  <c r="J190" i="3"/>
  <c r="J196" i="3"/>
  <c r="J191" i="3" s="1"/>
  <c r="J204" i="3"/>
  <c r="J210" i="3"/>
  <c r="J218" i="3"/>
  <c r="J224" i="3"/>
  <c r="J219" i="3" s="1"/>
  <c r="J232" i="3"/>
  <c r="J238" i="3"/>
  <c r="J246" i="3"/>
  <c r="J252" i="3"/>
  <c r="J247" i="3" s="1"/>
  <c r="J260" i="3"/>
  <c r="J266" i="3"/>
  <c r="J274" i="3"/>
  <c r="J280" i="3"/>
  <c r="J275" i="3" s="1"/>
  <c r="J288" i="3"/>
  <c r="J294" i="3"/>
  <c r="J302" i="3"/>
  <c r="J308" i="3"/>
  <c r="J303" i="3" s="1"/>
  <c r="J316" i="3"/>
  <c r="J322" i="3"/>
  <c r="I316" i="3"/>
  <c r="I322" i="3"/>
  <c r="I48" i="3"/>
  <c r="I54" i="3"/>
  <c r="I62" i="3"/>
  <c r="I68" i="3"/>
  <c r="I76" i="3"/>
  <c r="I82" i="3"/>
  <c r="I90" i="3"/>
  <c r="I96" i="3"/>
  <c r="I91" i="3" s="1"/>
  <c r="I104" i="3"/>
  <c r="I110" i="3"/>
  <c r="I118" i="3"/>
  <c r="I124" i="3"/>
  <c r="I119" i="3" s="1"/>
  <c r="I132" i="3"/>
  <c r="I138" i="3"/>
  <c r="I146" i="3"/>
  <c r="I152" i="3"/>
  <c r="I147" i="3" s="1"/>
  <c r="I160" i="3"/>
  <c r="I166" i="3"/>
  <c r="I174" i="3"/>
  <c r="I180" i="3"/>
  <c r="I175" i="3" s="1"/>
  <c r="I190" i="3"/>
  <c r="I196" i="3"/>
  <c r="I204" i="3"/>
  <c r="I210" i="3"/>
  <c r="I205" i="3" s="1"/>
  <c r="I218" i="3"/>
  <c r="I224" i="3"/>
  <c r="I232" i="3"/>
  <c r="I238" i="3"/>
  <c r="I246" i="3"/>
  <c r="I252" i="3"/>
  <c r="I260" i="3"/>
  <c r="I266" i="3"/>
  <c r="I274" i="3"/>
  <c r="I280" i="3"/>
  <c r="I288" i="3"/>
  <c r="I294" i="3"/>
  <c r="I302" i="3"/>
  <c r="I308" i="3"/>
  <c r="H48" i="3"/>
  <c r="H54" i="3"/>
  <c r="H49" i="3" s="1"/>
  <c r="H62" i="3"/>
  <c r="H68" i="3"/>
  <c r="H76" i="3"/>
  <c r="H82" i="3"/>
  <c r="H77" i="3" s="1"/>
  <c r="H90" i="3"/>
  <c r="H96" i="3"/>
  <c r="H104" i="3"/>
  <c r="H110" i="3"/>
  <c r="H105" i="3" s="1"/>
  <c r="H118" i="3"/>
  <c r="H124" i="3"/>
  <c r="H132" i="3"/>
  <c r="H138" i="3"/>
  <c r="H146" i="3"/>
  <c r="H152" i="3"/>
  <c r="H160" i="3"/>
  <c r="H166" i="3"/>
  <c r="H174" i="3"/>
  <c r="H180" i="3"/>
  <c r="H190" i="3"/>
  <c r="H196" i="3"/>
  <c r="H204" i="3"/>
  <c r="H210" i="3"/>
  <c r="H218" i="3"/>
  <c r="H224" i="3"/>
  <c r="H219" i="3" s="1"/>
  <c r="H232" i="3"/>
  <c r="H238" i="3"/>
  <c r="H246" i="3"/>
  <c r="H252" i="3"/>
  <c r="H247" i="3" s="1"/>
  <c r="H260" i="3"/>
  <c r="H266" i="3"/>
  <c r="H274" i="3"/>
  <c r="H280" i="3"/>
  <c r="H275" i="3" s="1"/>
  <c r="H277" i="3"/>
  <c r="H288" i="3"/>
  <c r="H294" i="3"/>
  <c r="H302" i="3"/>
  <c r="H305" i="3" s="1"/>
  <c r="H308" i="3"/>
  <c r="H303" i="3" s="1"/>
  <c r="H316" i="3"/>
  <c r="H322" i="3"/>
  <c r="G48" i="3"/>
  <c r="G54" i="3"/>
  <c r="G62" i="3"/>
  <c r="G68" i="3"/>
  <c r="G76" i="3"/>
  <c r="G82" i="3"/>
  <c r="G90" i="3"/>
  <c r="G96" i="3"/>
  <c r="G104" i="3"/>
  <c r="G110" i="3"/>
  <c r="G118" i="3"/>
  <c r="G124" i="3"/>
  <c r="G119" i="3" s="1"/>
  <c r="G132" i="3"/>
  <c r="G138" i="3"/>
  <c r="G146" i="3"/>
  <c r="G152" i="3"/>
  <c r="G147" i="3" s="1"/>
  <c r="G160" i="3"/>
  <c r="G166" i="3"/>
  <c r="G174" i="3"/>
  <c r="G180" i="3"/>
  <c r="G190" i="3"/>
  <c r="G196" i="3"/>
  <c r="G204" i="3"/>
  <c r="G210" i="3"/>
  <c r="G205" i="3" s="1"/>
  <c r="G218" i="3"/>
  <c r="G224" i="3"/>
  <c r="G232" i="3"/>
  <c r="G238" i="3"/>
  <c r="G233" i="3" s="1"/>
  <c r="G246" i="3"/>
  <c r="G252" i="3"/>
  <c r="G260" i="3"/>
  <c r="G266" i="3"/>
  <c r="G261" i="3" s="1"/>
  <c r="G274" i="3"/>
  <c r="G280" i="3"/>
  <c r="G288" i="3"/>
  <c r="G294" i="3"/>
  <c r="G289" i="3" s="1"/>
  <c r="G302" i="3"/>
  <c r="G308" i="3"/>
  <c r="G316" i="3"/>
  <c r="G322" i="3"/>
  <c r="G317" i="3" s="1"/>
  <c r="F48" i="3"/>
  <c r="F54" i="3"/>
  <c r="F62" i="3"/>
  <c r="F68" i="3"/>
  <c r="F63" i="3" s="1"/>
  <c r="F76" i="3"/>
  <c r="F82" i="3"/>
  <c r="F90" i="3"/>
  <c r="F96" i="3"/>
  <c r="F91" i="3" s="1"/>
  <c r="F104" i="3"/>
  <c r="F110" i="3"/>
  <c r="F118" i="3"/>
  <c r="F124" i="3"/>
  <c r="F119" i="3" s="1"/>
  <c r="F132" i="3"/>
  <c r="F138" i="3"/>
  <c r="F146" i="3"/>
  <c r="F152" i="3"/>
  <c r="F147" i="3" s="1"/>
  <c r="F160" i="3"/>
  <c r="F166" i="3"/>
  <c r="F174" i="3"/>
  <c r="F180" i="3"/>
  <c r="F175" i="3" s="1"/>
  <c r="F190" i="3"/>
  <c r="F196" i="3"/>
  <c r="F204" i="3"/>
  <c r="F210" i="3"/>
  <c r="F218" i="3"/>
  <c r="F224" i="3"/>
  <c r="F232" i="3"/>
  <c r="F238" i="3"/>
  <c r="F246" i="3"/>
  <c r="F252" i="3"/>
  <c r="F260" i="3"/>
  <c r="F266" i="3"/>
  <c r="F274" i="3"/>
  <c r="F280" i="3"/>
  <c r="F288" i="3"/>
  <c r="F294" i="3"/>
  <c r="F302" i="3"/>
  <c r="F308" i="3"/>
  <c r="F316" i="3"/>
  <c r="F322" i="3"/>
  <c r="E48" i="3"/>
  <c r="E54" i="3"/>
  <c r="E62" i="3"/>
  <c r="E68" i="3"/>
  <c r="E63" i="3" s="1"/>
  <c r="E76" i="3"/>
  <c r="E82" i="3"/>
  <c r="E90" i="3"/>
  <c r="E93" i="3" s="1"/>
  <c r="E96" i="3"/>
  <c r="E91" i="3" s="1"/>
  <c r="E104" i="3"/>
  <c r="E110" i="3"/>
  <c r="E105" i="3" s="1"/>
  <c r="E118" i="3"/>
  <c r="E124" i="3"/>
  <c r="E132" i="3"/>
  <c r="E138" i="3"/>
  <c r="E146" i="3"/>
  <c r="E152" i="3"/>
  <c r="E160" i="3"/>
  <c r="E166" i="3"/>
  <c r="E161" i="3" s="1"/>
  <c r="E174" i="3"/>
  <c r="E180" i="3"/>
  <c r="E190" i="3"/>
  <c r="E196" i="3"/>
  <c r="E204" i="3"/>
  <c r="E210" i="3"/>
  <c r="E218" i="3"/>
  <c r="E224" i="3"/>
  <c r="E219" i="3" s="1"/>
  <c r="E232" i="3"/>
  <c r="E238" i="3"/>
  <c r="E246" i="3"/>
  <c r="E252" i="3"/>
  <c r="E247" i="3" s="1"/>
  <c r="E260" i="3"/>
  <c r="E266" i="3"/>
  <c r="E274" i="3"/>
  <c r="E280" i="3"/>
  <c r="E275" i="3" s="1"/>
  <c r="E288" i="3"/>
  <c r="E294" i="3"/>
  <c r="E302" i="3"/>
  <c r="E308" i="3"/>
  <c r="E303" i="3" s="1"/>
  <c r="E316" i="3"/>
  <c r="E322" i="3"/>
  <c r="M180" i="4"/>
  <c r="M175" i="4" s="1"/>
  <c r="M252" i="4"/>
  <c r="M247" i="4" s="1"/>
  <c r="M249" i="4"/>
  <c r="M37" i="4"/>
  <c r="M54" i="4"/>
  <c r="M49" i="4" s="1"/>
  <c r="M50" i="4" s="1"/>
  <c r="M68" i="4"/>
  <c r="M63" i="4" s="1"/>
  <c r="M82" i="4"/>
  <c r="M77" i="4" s="1"/>
  <c r="M96" i="4"/>
  <c r="M91" i="4" s="1"/>
  <c r="M110" i="4"/>
  <c r="M105" i="4" s="1"/>
  <c r="M124" i="4"/>
  <c r="M119" i="4" s="1"/>
  <c r="M138" i="4"/>
  <c r="M133" i="4" s="1"/>
  <c r="M152" i="4"/>
  <c r="M147" i="4" s="1"/>
  <c r="M166" i="4"/>
  <c r="M161" i="4" s="1"/>
  <c r="M196" i="4"/>
  <c r="M191" i="4" s="1"/>
  <c r="M210" i="4"/>
  <c r="M224" i="4"/>
  <c r="M219" i="4" s="1"/>
  <c r="M238" i="4"/>
  <c r="M260" i="4"/>
  <c r="M266" i="4"/>
  <c r="M261" i="4" s="1"/>
  <c r="M280" i="4"/>
  <c r="M294" i="4"/>
  <c r="M289" i="4" s="1"/>
  <c r="M308" i="4"/>
  <c r="M322" i="4"/>
  <c r="M317" i="4" s="1"/>
  <c r="L54" i="4"/>
  <c r="L49" i="4" s="1"/>
  <c r="L50" i="4" s="1"/>
  <c r="L68" i="4"/>
  <c r="L63" i="4" s="1"/>
  <c r="L65" i="4"/>
  <c r="L82" i="4"/>
  <c r="L77" i="4" s="1"/>
  <c r="L79" i="4"/>
  <c r="L96" i="4"/>
  <c r="L91" i="4" s="1"/>
  <c r="L110" i="4"/>
  <c r="L105" i="4" s="1"/>
  <c r="L124" i="4"/>
  <c r="L119" i="4" s="1"/>
  <c r="L121" i="4"/>
  <c r="L138" i="4"/>
  <c r="L133" i="4" s="1"/>
  <c r="L135" i="4"/>
  <c r="L152" i="4"/>
  <c r="L147" i="4" s="1"/>
  <c r="L166" i="4"/>
  <c r="L161" i="4" s="1"/>
  <c r="L180" i="4"/>
  <c r="L175" i="4" s="1"/>
  <c r="L177" i="4"/>
  <c r="L196" i="4"/>
  <c r="L191" i="4" s="1"/>
  <c r="L193" i="4"/>
  <c r="L37" i="4"/>
  <c r="L210" i="4"/>
  <c r="L205" i="4" s="1"/>
  <c r="L224" i="4"/>
  <c r="L238" i="4"/>
  <c r="L233" i="4" s="1"/>
  <c r="L252" i="4"/>
  <c r="L260" i="4"/>
  <c r="L266" i="4"/>
  <c r="L261" i="4" s="1"/>
  <c r="L280" i="4"/>
  <c r="L291" i="4"/>
  <c r="L294" i="4"/>
  <c r="L289" i="4" s="1"/>
  <c r="L308" i="4"/>
  <c r="L322" i="4"/>
  <c r="L317" i="4" s="1"/>
  <c r="K54" i="4"/>
  <c r="K49" i="4" s="1"/>
  <c r="K50" i="4" s="1"/>
  <c r="K51" i="4" s="1"/>
  <c r="K65" i="4"/>
  <c r="K68" i="4"/>
  <c r="K63" i="4" s="1"/>
  <c r="K82" i="4"/>
  <c r="K77" i="4" s="1"/>
  <c r="K96" i="4"/>
  <c r="K91" i="4" s="1"/>
  <c r="K107" i="4"/>
  <c r="K110" i="4"/>
  <c r="K105" i="4" s="1"/>
  <c r="K124" i="4"/>
  <c r="K119" i="4" s="1"/>
  <c r="K121" i="4"/>
  <c r="K138" i="4"/>
  <c r="K133" i="4" s="1"/>
  <c r="K152" i="4"/>
  <c r="K147" i="4" s="1"/>
  <c r="K166" i="4"/>
  <c r="K161" i="4" s="1"/>
  <c r="K163" i="4"/>
  <c r="K180" i="4"/>
  <c r="K175" i="4" s="1"/>
  <c r="K177" i="4"/>
  <c r="K196" i="4"/>
  <c r="K191" i="4" s="1"/>
  <c r="K37" i="4"/>
  <c r="K210" i="4"/>
  <c r="K205" i="4" s="1"/>
  <c r="K224" i="4"/>
  <c r="K235" i="4"/>
  <c r="K238" i="4"/>
  <c r="K233" i="4" s="1"/>
  <c r="K252" i="4"/>
  <c r="K260" i="4"/>
  <c r="K266" i="4"/>
  <c r="K261" i="4" s="1"/>
  <c r="K280" i="4"/>
  <c r="K294" i="4"/>
  <c r="K289" i="4" s="1"/>
  <c r="K291" i="4"/>
  <c r="K308" i="4"/>
  <c r="K322" i="4"/>
  <c r="K317" i="4" s="1"/>
  <c r="J110" i="4"/>
  <c r="J54" i="4"/>
  <c r="J49" i="4" s="1"/>
  <c r="J50" i="4" s="1"/>
  <c r="J68" i="4"/>
  <c r="J63" i="4" s="1"/>
  <c r="J82" i="4"/>
  <c r="J96" i="4"/>
  <c r="J124" i="4"/>
  <c r="J138" i="4"/>
  <c r="J152" i="4"/>
  <c r="J147" i="4" s="1"/>
  <c r="J166" i="4"/>
  <c r="J180" i="4"/>
  <c r="J196" i="4"/>
  <c r="J37" i="4"/>
  <c r="J210" i="4"/>
  <c r="J224" i="4"/>
  <c r="J219" i="4" s="1"/>
  <c r="J238" i="4"/>
  <c r="J233" i="4" s="1"/>
  <c r="J235" i="4"/>
  <c r="J252" i="4"/>
  <c r="J247" i="4" s="1"/>
  <c r="J249" i="4"/>
  <c r="J260" i="4"/>
  <c r="J266" i="4"/>
  <c r="J280" i="4"/>
  <c r="J275" i="4" s="1"/>
  <c r="J294" i="4"/>
  <c r="J308" i="4"/>
  <c r="J303" i="4" s="1"/>
  <c r="J322" i="4"/>
  <c r="I110" i="4"/>
  <c r="I54" i="4"/>
  <c r="I124" i="4"/>
  <c r="I138" i="4"/>
  <c r="I152" i="4"/>
  <c r="I166" i="4"/>
  <c r="I180" i="4"/>
  <c r="I196" i="4"/>
  <c r="I210" i="4"/>
  <c r="I205" i="4" s="1"/>
  <c r="I224" i="4"/>
  <c r="I238" i="4"/>
  <c r="I233" i="4" s="1"/>
  <c r="I252" i="4"/>
  <c r="I260" i="4"/>
  <c r="I266" i="4"/>
  <c r="I261" i="4" s="1"/>
  <c r="I280" i="4"/>
  <c r="I294" i="4"/>
  <c r="I289" i="4" s="1"/>
  <c r="I308" i="4"/>
  <c r="I303" i="4" s="1"/>
  <c r="I322" i="4"/>
  <c r="I317" i="4" s="1"/>
  <c r="H110" i="4"/>
  <c r="H105" i="4" s="1"/>
  <c r="H107" i="4"/>
  <c r="H68" i="4"/>
  <c r="H96" i="4"/>
  <c r="H54" i="4"/>
  <c r="H49" i="4" s="1"/>
  <c r="H50" i="4" s="1"/>
  <c r="H82" i="4"/>
  <c r="H124" i="4"/>
  <c r="H138" i="4"/>
  <c r="H152" i="4"/>
  <c r="H166" i="4"/>
  <c r="H180" i="4"/>
  <c r="H196" i="4"/>
  <c r="H191" i="4" s="1"/>
  <c r="H193" i="4"/>
  <c r="H210" i="4"/>
  <c r="H205" i="4" s="1"/>
  <c r="H221" i="4"/>
  <c r="H224" i="4"/>
  <c r="H219" i="4" s="1"/>
  <c r="H235" i="4"/>
  <c r="H238" i="4"/>
  <c r="H233" i="4" s="1"/>
  <c r="H252" i="4"/>
  <c r="H247" i="4" s="1"/>
  <c r="H249" i="4"/>
  <c r="H260" i="4"/>
  <c r="H266" i="4"/>
  <c r="H261" i="4" s="1"/>
  <c r="H280" i="4"/>
  <c r="H275" i="4" s="1"/>
  <c r="H294" i="4"/>
  <c r="H289" i="4" s="1"/>
  <c r="H308" i="4"/>
  <c r="H322" i="4"/>
  <c r="H317" i="4" s="1"/>
  <c r="G54" i="4"/>
  <c r="G49" i="4" s="1"/>
  <c r="G50" i="4" s="1"/>
  <c r="G68" i="4"/>
  <c r="G63" i="4" s="1"/>
  <c r="G82" i="4"/>
  <c r="G77" i="4" s="1"/>
  <c r="G96" i="4"/>
  <c r="G91" i="4" s="1"/>
  <c r="G110" i="4"/>
  <c r="G105" i="4" s="1"/>
  <c r="G124" i="4"/>
  <c r="G119" i="4" s="1"/>
  <c r="G138" i="4"/>
  <c r="G133" i="4" s="1"/>
  <c r="G152" i="4"/>
  <c r="G147" i="4" s="1"/>
  <c r="G166" i="4"/>
  <c r="G161" i="4" s="1"/>
  <c r="G180" i="4"/>
  <c r="G175" i="4" s="1"/>
  <c r="G196" i="4"/>
  <c r="G191" i="4" s="1"/>
  <c r="G210" i="4"/>
  <c r="G224" i="4"/>
  <c r="G219" i="4" s="1"/>
  <c r="G238" i="4"/>
  <c r="G249" i="4"/>
  <c r="G252" i="4"/>
  <c r="G247" i="4" s="1"/>
  <c r="G260" i="4"/>
  <c r="G266" i="4"/>
  <c r="G261" i="4" s="1"/>
  <c r="G263" i="4"/>
  <c r="G280" i="4"/>
  <c r="G275" i="4" s="1"/>
  <c r="G294" i="4"/>
  <c r="G289" i="4" s="1"/>
  <c r="G308" i="4"/>
  <c r="G303" i="4" s="1"/>
  <c r="G322" i="4"/>
  <c r="F54" i="4"/>
  <c r="F49" i="4" s="1"/>
  <c r="F68" i="4"/>
  <c r="F63" i="4" s="1"/>
  <c r="F82" i="4"/>
  <c r="F96" i="4"/>
  <c r="F110" i="4"/>
  <c r="F124" i="4"/>
  <c r="F138" i="4"/>
  <c r="F152" i="4"/>
  <c r="F166" i="4"/>
  <c r="F180" i="4"/>
  <c r="F196" i="4"/>
  <c r="F191" i="4" s="1"/>
  <c r="F210" i="4"/>
  <c r="F224" i="4"/>
  <c r="F238" i="4"/>
  <c r="F252" i="4"/>
  <c r="F260" i="4"/>
  <c r="F266" i="4"/>
  <c r="F280" i="4"/>
  <c r="F294" i="4"/>
  <c r="F308" i="4"/>
  <c r="F322" i="4"/>
  <c r="E54" i="4"/>
  <c r="E82" i="4"/>
  <c r="E79" i="4"/>
  <c r="E96" i="4"/>
  <c r="E110" i="4"/>
  <c r="E124" i="4"/>
  <c r="E121" i="4"/>
  <c r="E138" i="4"/>
  <c r="E135" i="4"/>
  <c r="E152" i="4"/>
  <c r="E166" i="4"/>
  <c r="E180" i="4"/>
  <c r="E177" i="4"/>
  <c r="E196" i="4"/>
  <c r="E210" i="4"/>
  <c r="E207" i="4" s="1"/>
  <c r="E224" i="4"/>
  <c r="E238" i="4"/>
  <c r="E235" i="4" s="1"/>
  <c r="E252" i="4"/>
  <c r="E266" i="4"/>
  <c r="E280" i="4"/>
  <c r="E294" i="4"/>
  <c r="E291" i="4" s="1"/>
  <c r="E308" i="4"/>
  <c r="E322" i="4"/>
  <c r="M48" i="1"/>
  <c r="M37" i="1"/>
  <c r="M177" i="1" s="1"/>
  <c r="M62" i="1"/>
  <c r="M76" i="1"/>
  <c r="M90" i="1"/>
  <c r="M104" i="1"/>
  <c r="M118" i="1"/>
  <c r="M132" i="1"/>
  <c r="M146" i="1"/>
  <c r="M160" i="1"/>
  <c r="M174" i="1"/>
  <c r="M190" i="1"/>
  <c r="M204" i="1"/>
  <c r="M218" i="1"/>
  <c r="M232" i="1"/>
  <c r="M246" i="1"/>
  <c r="M260" i="1"/>
  <c r="M274" i="1"/>
  <c r="M288" i="1"/>
  <c r="M302" i="1"/>
  <c r="M316" i="1"/>
  <c r="L48" i="1"/>
  <c r="L37" i="1"/>
  <c r="L62" i="1"/>
  <c r="L76" i="1"/>
  <c r="L90" i="1"/>
  <c r="L104" i="1"/>
  <c r="L118" i="1"/>
  <c r="L132" i="1"/>
  <c r="L146" i="1"/>
  <c r="L160" i="1"/>
  <c r="L174" i="1"/>
  <c r="L190" i="1"/>
  <c r="L204" i="1"/>
  <c r="L218" i="1"/>
  <c r="L232" i="1"/>
  <c r="L246" i="1"/>
  <c r="L260" i="1"/>
  <c r="L274" i="1"/>
  <c r="L288" i="1"/>
  <c r="L302" i="1"/>
  <c r="L316" i="1"/>
  <c r="K48" i="1"/>
  <c r="K37" i="1"/>
  <c r="K62" i="1"/>
  <c r="K76" i="1"/>
  <c r="K90" i="1"/>
  <c r="K104" i="1"/>
  <c r="K118" i="1"/>
  <c r="K132" i="1"/>
  <c r="K146" i="1"/>
  <c r="K160" i="1"/>
  <c r="K161" i="1" s="1"/>
  <c r="K174" i="1"/>
  <c r="K190" i="1"/>
  <c r="K204" i="1"/>
  <c r="K218" i="1"/>
  <c r="K232" i="1"/>
  <c r="K246" i="1"/>
  <c r="K260" i="1"/>
  <c r="K274" i="1"/>
  <c r="K288" i="1"/>
  <c r="K302" i="1"/>
  <c r="K316" i="1"/>
  <c r="J48" i="1"/>
  <c r="J62" i="1"/>
  <c r="J76" i="1"/>
  <c r="J90" i="1"/>
  <c r="J104" i="1"/>
  <c r="J118" i="1"/>
  <c r="J132" i="1"/>
  <c r="J146" i="1"/>
  <c r="J160" i="1"/>
  <c r="J174" i="1"/>
  <c r="J190" i="1"/>
  <c r="J204" i="1"/>
  <c r="J218" i="1"/>
  <c r="J232" i="1"/>
  <c r="J246" i="1"/>
  <c r="J260" i="1"/>
  <c r="J274" i="1"/>
  <c r="J288" i="1"/>
  <c r="J302" i="1"/>
  <c r="J316" i="1"/>
  <c r="I62" i="1"/>
  <c r="I76" i="1"/>
  <c r="I302" i="1"/>
  <c r="I48" i="1"/>
  <c r="I49" i="1" s="1"/>
  <c r="I90" i="1"/>
  <c r="I104" i="1"/>
  <c r="I118" i="1"/>
  <c r="I121" i="1" s="1"/>
  <c r="I132" i="1"/>
  <c r="I146" i="1"/>
  <c r="I160" i="1"/>
  <c r="I174" i="1"/>
  <c r="I177" i="1" s="1"/>
  <c r="I190" i="1"/>
  <c r="I204" i="1"/>
  <c r="I218" i="1"/>
  <c r="I232" i="1"/>
  <c r="I246" i="1"/>
  <c r="I260" i="1"/>
  <c r="I274" i="1"/>
  <c r="I288" i="1"/>
  <c r="I316" i="1"/>
  <c r="I319" i="1" s="1"/>
  <c r="H62" i="1"/>
  <c r="H76" i="1"/>
  <c r="H48" i="1"/>
  <c r="H90" i="1"/>
  <c r="H104" i="1"/>
  <c r="H118" i="1"/>
  <c r="H132" i="1"/>
  <c r="H146" i="1"/>
  <c r="H160" i="1"/>
  <c r="H174" i="1"/>
  <c r="H190" i="1"/>
  <c r="H204" i="1"/>
  <c r="H218" i="1"/>
  <c r="H232" i="1"/>
  <c r="H246" i="1"/>
  <c r="H260" i="1"/>
  <c r="H274" i="1"/>
  <c r="H288" i="1"/>
  <c r="H302" i="1"/>
  <c r="H316" i="1"/>
  <c r="H319" i="1"/>
  <c r="G76" i="1"/>
  <c r="G48" i="1"/>
  <c r="G62" i="1"/>
  <c r="G90" i="1"/>
  <c r="G104" i="1"/>
  <c r="G118" i="1"/>
  <c r="G121" i="1"/>
  <c r="G132" i="1"/>
  <c r="G146" i="1"/>
  <c r="G160" i="1"/>
  <c r="G174" i="1"/>
  <c r="G177" i="1"/>
  <c r="G190" i="1"/>
  <c r="G204" i="1"/>
  <c r="G218" i="1"/>
  <c r="G232" i="1"/>
  <c r="G246" i="1"/>
  <c r="G260" i="1"/>
  <c r="G274" i="1"/>
  <c r="G288" i="1"/>
  <c r="G302" i="1"/>
  <c r="G316" i="1"/>
  <c r="G319" i="1" s="1"/>
  <c r="F48" i="1"/>
  <c r="F62" i="1"/>
  <c r="F76" i="1"/>
  <c r="F90" i="1"/>
  <c r="F104" i="1"/>
  <c r="F118" i="1"/>
  <c r="F121" i="1"/>
  <c r="F132" i="1"/>
  <c r="F146" i="1"/>
  <c r="F160" i="1"/>
  <c r="F174" i="1"/>
  <c r="F190" i="1"/>
  <c r="F204" i="1"/>
  <c r="F218" i="1"/>
  <c r="F232" i="1"/>
  <c r="F246" i="1"/>
  <c r="F260" i="1"/>
  <c r="F274" i="1"/>
  <c r="F288" i="1"/>
  <c r="F302" i="1"/>
  <c r="F316" i="1"/>
  <c r="E62" i="1"/>
  <c r="E76" i="1"/>
  <c r="E316" i="1"/>
  <c r="E90" i="1"/>
  <c r="E104" i="1"/>
  <c r="E118" i="1"/>
  <c r="E132" i="1"/>
  <c r="E146" i="1"/>
  <c r="E160" i="1"/>
  <c r="E174" i="1"/>
  <c r="E190" i="1"/>
  <c r="E191" i="1" s="1"/>
  <c r="E192" i="1" s="1"/>
  <c r="E204" i="1"/>
  <c r="E218" i="1"/>
  <c r="E232" i="1"/>
  <c r="E246" i="1"/>
  <c r="E260" i="1"/>
  <c r="E274" i="1"/>
  <c r="E288" i="1"/>
  <c r="E302" i="1"/>
  <c r="E24" i="4"/>
  <c r="E127" i="4" s="1"/>
  <c r="E141" i="1"/>
  <c r="F24" i="1"/>
  <c r="F141" i="1" s="1"/>
  <c r="G24" i="1"/>
  <c r="G269" i="1" s="1"/>
  <c r="M177" i="4"/>
  <c r="J149" i="4"/>
  <c r="F65" i="4"/>
  <c r="J65" i="4"/>
  <c r="J319" i="1"/>
  <c r="N283" i="2"/>
  <c r="E24" i="2"/>
  <c r="E113" i="2" s="1"/>
  <c r="N269" i="2"/>
  <c r="N255" i="2"/>
  <c r="N241" i="2"/>
  <c r="N227" i="2"/>
  <c r="N141" i="2"/>
  <c r="N127" i="2"/>
  <c r="N113" i="2"/>
  <c r="N99" i="2"/>
  <c r="N85" i="2"/>
  <c r="N283" i="3"/>
  <c r="E24" i="3"/>
  <c r="E269" i="3" s="1"/>
  <c r="N269" i="3"/>
  <c r="N255" i="3"/>
  <c r="N241" i="3"/>
  <c r="N227" i="3"/>
  <c r="N141" i="3"/>
  <c r="N127" i="3"/>
  <c r="N113" i="3"/>
  <c r="N99" i="3"/>
  <c r="N85" i="3"/>
  <c r="E283" i="4"/>
  <c r="G283" i="1"/>
  <c r="F283" i="1"/>
  <c r="E283" i="1"/>
  <c r="E269" i="1"/>
  <c r="G255" i="1"/>
  <c r="F255" i="1"/>
  <c r="E255" i="1"/>
  <c r="E241" i="1"/>
  <c r="G227" i="1"/>
  <c r="F227" i="1"/>
  <c r="E227" i="1"/>
  <c r="F127" i="1"/>
  <c r="E127" i="1"/>
  <c r="F113" i="1"/>
  <c r="E113" i="1"/>
  <c r="F99" i="1"/>
  <c r="E99" i="1"/>
  <c r="F85" i="1"/>
  <c r="E85" i="1"/>
  <c r="D38" i="2"/>
  <c r="D38" i="4"/>
  <c r="D38" i="3"/>
  <c r="D38" i="1"/>
  <c r="G311" i="1"/>
  <c r="E311" i="1"/>
  <c r="E297" i="1"/>
  <c r="G213" i="1"/>
  <c r="E213" i="1"/>
  <c r="G199" i="1"/>
  <c r="E199" i="1"/>
  <c r="G185" i="1"/>
  <c r="E185" i="1"/>
  <c r="E169" i="1"/>
  <c r="E155" i="1"/>
  <c r="G71" i="1"/>
  <c r="E71" i="1"/>
  <c r="E57" i="1"/>
  <c r="G43" i="1"/>
  <c r="E43" i="1"/>
  <c r="E311" i="4"/>
  <c r="E113" i="4"/>
  <c r="E71" i="4"/>
  <c r="E199" i="4"/>
  <c r="E71" i="3"/>
  <c r="E185" i="4"/>
  <c r="F311" i="1"/>
  <c r="F297" i="1"/>
  <c r="F213" i="1"/>
  <c r="F185" i="1"/>
  <c r="F169" i="1"/>
  <c r="F155" i="1"/>
  <c r="F43" i="1"/>
  <c r="A1" i="2"/>
  <c r="A1" i="3"/>
  <c r="A1" i="4"/>
  <c r="N213" i="2"/>
  <c r="N199" i="2"/>
  <c r="N57" i="2"/>
  <c r="N213" i="3"/>
  <c r="N199" i="3"/>
  <c r="N71" i="3"/>
  <c r="N57" i="3"/>
  <c r="M29" i="2"/>
  <c r="L29" i="2"/>
  <c r="K29" i="2"/>
  <c r="J29" i="2"/>
  <c r="I29" i="2"/>
  <c r="H29" i="2"/>
  <c r="G29" i="2"/>
  <c r="F29" i="2"/>
  <c r="E29" i="2"/>
  <c r="M29" i="1"/>
  <c r="M31" i="1" s="1"/>
  <c r="L29" i="1"/>
  <c r="K29" i="1"/>
  <c r="J29" i="1"/>
  <c r="I29" i="1"/>
  <c r="I31" i="1" s="1"/>
  <c r="H29" i="1"/>
  <c r="G29" i="1"/>
  <c r="G31" i="1" s="1"/>
  <c r="F29" i="1"/>
  <c r="E29" i="1"/>
  <c r="M29" i="3"/>
  <c r="L29" i="3"/>
  <c r="K29" i="3"/>
  <c r="J29" i="3"/>
  <c r="I29" i="3"/>
  <c r="H29" i="3"/>
  <c r="G29" i="3"/>
  <c r="F29" i="3"/>
  <c r="E29" i="3"/>
  <c r="M29" i="4"/>
  <c r="L29" i="4"/>
  <c r="K29" i="4"/>
  <c r="J29" i="4"/>
  <c r="J31" i="4" s="1"/>
  <c r="I29" i="4"/>
  <c r="H29" i="4"/>
  <c r="G29" i="4"/>
  <c r="F29" i="4"/>
  <c r="E29" i="4"/>
  <c r="F39" i="2"/>
  <c r="G39" i="2"/>
  <c r="G30" i="2" s="1"/>
  <c r="H39" i="2"/>
  <c r="I39" i="2"/>
  <c r="I30" i="2" s="1"/>
  <c r="I31" i="2" s="1"/>
  <c r="K39" i="2"/>
  <c r="K30" i="2" s="1"/>
  <c r="L39" i="2"/>
  <c r="M39" i="2"/>
  <c r="E39" i="2"/>
  <c r="E30" i="2" s="1"/>
  <c r="F39" i="3"/>
  <c r="G39" i="3"/>
  <c r="H39" i="3"/>
  <c r="I39" i="3"/>
  <c r="J39" i="3"/>
  <c r="K39" i="3"/>
  <c r="L39" i="3"/>
  <c r="M39" i="3"/>
  <c r="E39" i="3"/>
  <c r="E30" i="3" s="1"/>
  <c r="E31" i="2"/>
  <c r="E39" i="4"/>
  <c r="F39" i="4"/>
  <c r="G39" i="4"/>
  <c r="G31" i="4" s="1"/>
  <c r="H39" i="4"/>
  <c r="H31" i="4" s="1"/>
  <c r="I39" i="4"/>
  <c r="J39" i="4"/>
  <c r="K39" i="4"/>
  <c r="K31" i="4"/>
  <c r="L39" i="4"/>
  <c r="M39" i="4"/>
  <c r="M31" i="4" s="1"/>
  <c r="L31" i="1"/>
  <c r="K31" i="1"/>
  <c r="F31" i="1"/>
  <c r="N311" i="2"/>
  <c r="N297" i="2"/>
  <c r="N185" i="2"/>
  <c r="N169" i="2"/>
  <c r="N155" i="2"/>
  <c r="N71" i="2"/>
  <c r="N43" i="2"/>
  <c r="K31" i="2"/>
  <c r="G31" i="2"/>
  <c r="N311" i="3"/>
  <c r="N297" i="3"/>
  <c r="N185" i="3"/>
  <c r="N169" i="3"/>
  <c r="N155" i="3"/>
  <c r="N43" i="3"/>
  <c r="I31" i="4"/>
  <c r="C39" i="4" l="1"/>
  <c r="E30" i="4"/>
  <c r="E31" i="4" s="1"/>
  <c r="K107" i="2"/>
  <c r="K235" i="2"/>
  <c r="K319" i="2"/>
  <c r="K149" i="2"/>
  <c r="K65" i="2"/>
  <c r="L221" i="2"/>
  <c r="J107" i="2"/>
  <c r="K177" i="2"/>
  <c r="L291" i="2"/>
  <c r="J263" i="2"/>
  <c r="J163" i="2"/>
  <c r="J65" i="2"/>
  <c r="M235" i="2"/>
  <c r="E262" i="2"/>
  <c r="E263" i="2" s="1"/>
  <c r="J206" i="2"/>
  <c r="J207" i="2" s="1"/>
  <c r="J30" i="2"/>
  <c r="F30" i="2"/>
  <c r="E303" i="2"/>
  <c r="E304" i="2" s="1"/>
  <c r="E305" i="2" s="1"/>
  <c r="E261" i="2"/>
  <c r="E233" i="2"/>
  <c r="F176" i="2"/>
  <c r="F177" i="2" s="1"/>
  <c r="F120" i="2"/>
  <c r="F121" i="2" s="1"/>
  <c r="F64" i="2"/>
  <c r="F65" i="2" s="1"/>
  <c r="H247" i="2"/>
  <c r="H219" i="2"/>
  <c r="H191" i="2"/>
  <c r="H161" i="2"/>
  <c r="H133" i="2"/>
  <c r="H105" i="2"/>
  <c r="H77" i="2"/>
  <c r="H49" i="2"/>
  <c r="I205" i="2"/>
  <c r="I206" i="2" s="1"/>
  <c r="I207" i="2" s="1"/>
  <c r="I175" i="2"/>
  <c r="I147" i="2"/>
  <c r="I119" i="2"/>
  <c r="I91" i="2"/>
  <c r="I63" i="2"/>
  <c r="I64" i="2" s="1"/>
  <c r="I65" i="2" s="1"/>
  <c r="I275" i="2"/>
  <c r="I276" i="2" s="1"/>
  <c r="I277" i="2" s="1"/>
  <c r="J303" i="2"/>
  <c r="J275" i="2"/>
  <c r="J205" i="2"/>
  <c r="J119" i="2"/>
  <c r="J120" i="2" s="1"/>
  <c r="J121" i="2" s="1"/>
  <c r="J78" i="2"/>
  <c r="J79" i="2" s="1"/>
  <c r="J77" i="2"/>
  <c r="K275" i="2"/>
  <c r="K247" i="2"/>
  <c r="K161" i="2"/>
  <c r="K162" i="2" s="1"/>
  <c r="K163" i="2" s="1"/>
  <c r="K119" i="2"/>
  <c r="K120" i="2" s="1"/>
  <c r="K121" i="2" s="1"/>
  <c r="K77" i="2"/>
  <c r="K78" i="2" s="1"/>
  <c r="K79" i="2" s="1"/>
  <c r="L318" i="2"/>
  <c r="L319" i="2" s="1"/>
  <c r="L317" i="2"/>
  <c r="L234" i="2"/>
  <c r="L235" i="2" s="1"/>
  <c r="L205" i="2"/>
  <c r="L176" i="2"/>
  <c r="L177" i="2" s="1"/>
  <c r="L175" i="2"/>
  <c r="L147" i="2"/>
  <c r="L148" i="2" s="1"/>
  <c r="L149" i="2" s="1"/>
  <c r="L120" i="2"/>
  <c r="L121" i="2" s="1"/>
  <c r="L119" i="2"/>
  <c r="L91" i="2"/>
  <c r="L92" i="2" s="1"/>
  <c r="L93" i="2" s="1"/>
  <c r="L64" i="2"/>
  <c r="L65" i="2" s="1"/>
  <c r="L63" i="2"/>
  <c r="M317" i="2"/>
  <c r="M318" i="2" s="1"/>
  <c r="M319" i="2" s="1"/>
  <c r="M290" i="2"/>
  <c r="M291" i="2" s="1"/>
  <c r="M289" i="2"/>
  <c r="M261" i="2"/>
  <c r="M262" i="2" s="1"/>
  <c r="M263" i="2" s="1"/>
  <c r="M31" i="2"/>
  <c r="M30" i="2"/>
  <c r="F318" i="2"/>
  <c r="F319" i="2" s="1"/>
  <c r="F317" i="2"/>
  <c r="F289" i="2"/>
  <c r="G304" i="2"/>
  <c r="G305" i="2" s="1"/>
  <c r="G303" i="2"/>
  <c r="G233" i="2"/>
  <c r="G234" i="2" s="1"/>
  <c r="G235" i="2" s="1"/>
  <c r="G205" i="2"/>
  <c r="G176" i="2"/>
  <c r="G177" i="2" s="1"/>
  <c r="G175" i="2"/>
  <c r="G148" i="2"/>
  <c r="G149" i="2" s="1"/>
  <c r="G147" i="2"/>
  <c r="G120" i="2"/>
  <c r="G121" i="2" s="1"/>
  <c r="G119" i="2"/>
  <c r="G92" i="2"/>
  <c r="G93" i="2" s="1"/>
  <c r="G91" i="2"/>
  <c r="G63" i="2"/>
  <c r="H317" i="2"/>
  <c r="H276" i="2"/>
  <c r="H277" i="2" s="1"/>
  <c r="J134" i="2"/>
  <c r="J135" i="2" s="1"/>
  <c r="J133" i="2"/>
  <c r="K134" i="2"/>
  <c r="K135" i="2" s="1"/>
  <c r="K133" i="2"/>
  <c r="L248" i="2"/>
  <c r="L249" i="2" s="1"/>
  <c r="L247" i="2"/>
  <c r="M192" i="2"/>
  <c r="M193" i="2" s="1"/>
  <c r="M191" i="2"/>
  <c r="M162" i="2"/>
  <c r="M163" i="2" s="1"/>
  <c r="M161" i="2"/>
  <c r="M134" i="2"/>
  <c r="M135" i="2" s="1"/>
  <c r="M133" i="2"/>
  <c r="M106" i="2"/>
  <c r="M107" i="2" s="1"/>
  <c r="M105" i="2"/>
  <c r="M78" i="2"/>
  <c r="M79" i="2" s="1"/>
  <c r="M77" i="2"/>
  <c r="M50" i="2"/>
  <c r="M49" i="2"/>
  <c r="M220" i="2"/>
  <c r="M221" i="2" s="1"/>
  <c r="M219" i="2"/>
  <c r="L31" i="2"/>
  <c r="L30" i="2"/>
  <c r="H31" i="2"/>
  <c r="H30" i="2"/>
  <c r="E318" i="2"/>
  <c r="E319" i="2" s="1"/>
  <c r="E317" i="2"/>
  <c r="E289" i="2"/>
  <c r="E247" i="2"/>
  <c r="E176" i="2"/>
  <c r="E177" i="2" s="1"/>
  <c r="E120" i="2"/>
  <c r="E121" i="2" s="1"/>
  <c r="E64" i="2"/>
  <c r="E65" i="2" s="1"/>
  <c r="F261" i="2"/>
  <c r="F262" i="2" s="1"/>
  <c r="F263" i="2" s="1"/>
  <c r="F192" i="2"/>
  <c r="F193" i="2" s="1"/>
  <c r="F134" i="2"/>
  <c r="F135" i="2" s="1"/>
  <c r="F78" i="2"/>
  <c r="F79" i="2" s="1"/>
  <c r="H234" i="2"/>
  <c r="H235" i="2" s="1"/>
  <c r="H233" i="2"/>
  <c r="I105" i="2"/>
  <c r="I77" i="2"/>
  <c r="I49" i="2"/>
  <c r="I50" i="2" s="1"/>
  <c r="J317" i="2"/>
  <c r="J318" i="2" s="1"/>
  <c r="J319" i="2" s="1"/>
  <c r="J289" i="2"/>
  <c r="J175" i="2"/>
  <c r="J176" i="2" s="1"/>
  <c r="J177" i="2" s="1"/>
  <c r="J91" i="2"/>
  <c r="J92" i="2" s="1"/>
  <c r="J93" i="2" s="1"/>
  <c r="J49" i="2"/>
  <c r="J50" i="2" s="1"/>
  <c r="J51" i="2" s="1"/>
  <c r="K289" i="2"/>
  <c r="K290" i="2" s="1"/>
  <c r="K291" i="2" s="1"/>
  <c r="K262" i="2"/>
  <c r="K263" i="2" s="1"/>
  <c r="K261" i="2"/>
  <c r="K192" i="2"/>
  <c r="K193" i="2" s="1"/>
  <c r="K191" i="2"/>
  <c r="K91" i="2"/>
  <c r="K92" i="2" s="1"/>
  <c r="K93" i="2" s="1"/>
  <c r="K49" i="2"/>
  <c r="K50" i="2" s="1"/>
  <c r="K51" i="2" s="1"/>
  <c r="L303" i="2"/>
  <c r="L191" i="2"/>
  <c r="L192" i="2" s="1"/>
  <c r="L193" i="2" s="1"/>
  <c r="L161" i="2"/>
  <c r="L162" i="2" s="1"/>
  <c r="L163" i="2" s="1"/>
  <c r="L133" i="2"/>
  <c r="L134" i="2" s="1"/>
  <c r="L135" i="2" s="1"/>
  <c r="L105" i="2"/>
  <c r="L106" i="2" s="1"/>
  <c r="L107" i="2" s="1"/>
  <c r="L77" i="2"/>
  <c r="L78" i="2" s="1"/>
  <c r="L79" i="2" s="1"/>
  <c r="L49" i="2"/>
  <c r="L50" i="2" s="1"/>
  <c r="L51" i="2" s="1"/>
  <c r="L275" i="2"/>
  <c r="L276" i="2" s="1"/>
  <c r="L277" i="2" s="1"/>
  <c r="M303" i="2"/>
  <c r="M275" i="2"/>
  <c r="M247" i="2"/>
  <c r="E248" i="2"/>
  <c r="E249" i="2" s="1"/>
  <c r="G220" i="2"/>
  <c r="G221" i="2" s="1"/>
  <c r="G219" i="2"/>
  <c r="G192" i="2"/>
  <c r="G193" i="2" s="1"/>
  <c r="G191" i="2"/>
  <c r="G133" i="2"/>
  <c r="G134" i="2" s="1"/>
  <c r="G135" i="2" s="1"/>
  <c r="G105" i="2"/>
  <c r="G106" i="2" s="1"/>
  <c r="G107" i="2" s="1"/>
  <c r="G77" i="2"/>
  <c r="G78" i="2" s="1"/>
  <c r="G79" i="2" s="1"/>
  <c r="G49" i="2"/>
  <c r="G50" i="2" s="1"/>
  <c r="G51" i="2" s="1"/>
  <c r="H303" i="2"/>
  <c r="H262" i="2"/>
  <c r="H263" i="2" s="1"/>
  <c r="J191" i="2"/>
  <c r="J192" i="2" s="1"/>
  <c r="J193" i="2" s="1"/>
  <c r="J147" i="2"/>
  <c r="J148" i="2" s="1"/>
  <c r="J149" i="2" s="1"/>
  <c r="K205" i="2"/>
  <c r="K206" i="2" s="1"/>
  <c r="K207" i="2" s="1"/>
  <c r="L304" i="2"/>
  <c r="L305" i="2" s="1"/>
  <c r="M248" i="2"/>
  <c r="M249" i="2" s="1"/>
  <c r="M175" i="2"/>
  <c r="M176" i="2" s="1"/>
  <c r="M177" i="2" s="1"/>
  <c r="M147" i="2"/>
  <c r="M148" i="2" s="1"/>
  <c r="M149" i="2" s="1"/>
  <c r="M119" i="2"/>
  <c r="M120" i="2" s="1"/>
  <c r="M121" i="2" s="1"/>
  <c r="M91" i="2"/>
  <c r="M92" i="2" s="1"/>
  <c r="M93" i="2" s="1"/>
  <c r="M63" i="2"/>
  <c r="M64" i="2" s="1"/>
  <c r="M65" i="2" s="1"/>
  <c r="M318" i="3"/>
  <c r="G318" i="3"/>
  <c r="G319" i="3" s="1"/>
  <c r="F318" i="3"/>
  <c r="F319" i="3" s="1"/>
  <c r="K317" i="3"/>
  <c r="K318" i="3" s="1"/>
  <c r="K319" i="3" s="1"/>
  <c r="I317" i="3"/>
  <c r="I318" i="3" s="1"/>
  <c r="I319" i="3" s="1"/>
  <c r="M192" i="3"/>
  <c r="M193" i="3" s="1"/>
  <c r="J192" i="3"/>
  <c r="E191" i="3"/>
  <c r="E192" i="3"/>
  <c r="E193" i="3" s="1"/>
  <c r="L50" i="3"/>
  <c r="K50" i="3"/>
  <c r="M121" i="1"/>
  <c r="K249" i="1"/>
  <c r="K305" i="1"/>
  <c r="K277" i="1"/>
  <c r="K193" i="1"/>
  <c r="K207" i="1"/>
  <c r="K263" i="1"/>
  <c r="K221" i="1"/>
  <c r="K235" i="1"/>
  <c r="K291" i="1"/>
  <c r="K135" i="1"/>
  <c r="K93" i="1"/>
  <c r="K107" i="1"/>
  <c r="K65" i="1"/>
  <c r="K163" i="1"/>
  <c r="K149" i="1"/>
  <c r="M221" i="1"/>
  <c r="M277" i="1"/>
  <c r="M291" i="1"/>
  <c r="M207" i="1"/>
  <c r="M263" i="1"/>
  <c r="M235" i="1"/>
  <c r="M249" i="1"/>
  <c r="M305" i="1"/>
  <c r="M193" i="1"/>
  <c r="M107" i="1"/>
  <c r="M65" i="1"/>
  <c r="M163" i="1"/>
  <c r="M149" i="1"/>
  <c r="M79" i="1"/>
  <c r="M135" i="1"/>
  <c r="M93" i="1"/>
  <c r="K177" i="1"/>
  <c r="L235" i="1"/>
  <c r="L291" i="1"/>
  <c r="L305" i="1"/>
  <c r="L207" i="1"/>
  <c r="L221" i="1"/>
  <c r="L277" i="1"/>
  <c r="L249" i="1"/>
  <c r="L193" i="1"/>
  <c r="L263" i="1"/>
  <c r="L163" i="1"/>
  <c r="L149" i="1"/>
  <c r="L93" i="1"/>
  <c r="L135" i="1"/>
  <c r="L107" i="1"/>
  <c r="L65" i="1"/>
  <c r="K121" i="1"/>
  <c r="I63" i="3"/>
  <c r="J63" i="3"/>
  <c r="G30" i="3"/>
  <c r="G31" i="3" s="1"/>
  <c r="F317" i="3"/>
  <c r="F261" i="3"/>
  <c r="F263" i="3" s="1"/>
  <c r="F207" i="3"/>
  <c r="F205" i="3"/>
  <c r="F30" i="3"/>
  <c r="F31" i="3" s="1"/>
  <c r="E133" i="3"/>
  <c r="G175" i="3"/>
  <c r="G177" i="3" s="1"/>
  <c r="G93" i="3"/>
  <c r="G91" i="3"/>
  <c r="H317" i="3"/>
  <c r="H191" i="3"/>
  <c r="H192" i="3" s="1"/>
  <c r="H193" i="3" s="1"/>
  <c r="H133" i="3"/>
  <c r="H135" i="3" s="1"/>
  <c r="I263" i="3"/>
  <c r="I261" i="3"/>
  <c r="J121" i="3"/>
  <c r="M233" i="3"/>
  <c r="M235" i="3" s="1"/>
  <c r="M30" i="3"/>
  <c r="I30" i="3"/>
  <c r="E141" i="3"/>
  <c r="E77" i="3"/>
  <c r="E79" i="3" s="1"/>
  <c r="E49" i="3"/>
  <c r="E50" i="3" s="1"/>
  <c r="F303" i="3"/>
  <c r="F305" i="3" s="1"/>
  <c r="F277" i="3"/>
  <c r="F275" i="3"/>
  <c r="F247" i="3"/>
  <c r="F249" i="3" s="1"/>
  <c r="F221" i="3"/>
  <c r="F219" i="3"/>
  <c r="F191" i="3"/>
  <c r="F161" i="3"/>
  <c r="H289" i="3"/>
  <c r="J161" i="3"/>
  <c r="J133" i="3"/>
  <c r="J135" i="3" s="1"/>
  <c r="J105" i="3"/>
  <c r="J77" i="3"/>
  <c r="K63" i="3"/>
  <c r="K65" i="3" s="1"/>
  <c r="L177" i="3"/>
  <c r="L63" i="3"/>
  <c r="L65" i="3" s="1"/>
  <c r="M77" i="3"/>
  <c r="K30" i="3"/>
  <c r="K31" i="3" s="1"/>
  <c r="F289" i="3"/>
  <c r="F291" i="3" s="1"/>
  <c r="F233" i="3"/>
  <c r="F235" i="3" s="1"/>
  <c r="M91" i="3"/>
  <c r="M93" i="3" s="1"/>
  <c r="J30" i="3"/>
  <c r="J31" i="3" s="1"/>
  <c r="E297" i="3"/>
  <c r="G63" i="3"/>
  <c r="G65" i="3" s="1"/>
  <c r="H163" i="3"/>
  <c r="H161" i="3"/>
  <c r="I289" i="3"/>
  <c r="I291" i="3" s="1"/>
  <c r="I235" i="3"/>
  <c r="I233" i="3"/>
  <c r="L30" i="3"/>
  <c r="L31" i="3" s="1"/>
  <c r="H30" i="3"/>
  <c r="H31" i="3" s="1"/>
  <c r="E317" i="3"/>
  <c r="E318" i="3" s="1"/>
  <c r="E319" i="3" s="1"/>
  <c r="E289" i="3"/>
  <c r="E291" i="3" s="1"/>
  <c r="E261" i="3"/>
  <c r="E233" i="3"/>
  <c r="E205" i="3"/>
  <c r="E207" i="3" s="1"/>
  <c r="E175" i="3"/>
  <c r="E147" i="3"/>
  <c r="E119" i="3"/>
  <c r="F133" i="3"/>
  <c r="F135" i="3" s="1"/>
  <c r="F105" i="3"/>
  <c r="F77" i="3"/>
  <c r="F49" i="3"/>
  <c r="F50" i="3" s="1"/>
  <c r="G303" i="3"/>
  <c r="G275" i="3"/>
  <c r="G247" i="3"/>
  <c r="G219" i="3"/>
  <c r="G221" i="3" s="1"/>
  <c r="G191" i="3"/>
  <c r="G161" i="3"/>
  <c r="G133" i="3"/>
  <c r="G105" i="3"/>
  <c r="G77" i="3"/>
  <c r="G79" i="3" s="1"/>
  <c r="G49" i="3"/>
  <c r="H261" i="3"/>
  <c r="H263" i="3" s="1"/>
  <c r="H235" i="3"/>
  <c r="H233" i="3"/>
  <c r="H205" i="3"/>
  <c r="H207" i="3" s="1"/>
  <c r="H175" i="3"/>
  <c r="H147" i="3"/>
  <c r="H119" i="3"/>
  <c r="H91" i="3"/>
  <c r="H93" i="3" s="1"/>
  <c r="H63" i="3"/>
  <c r="H65" i="3" s="1"/>
  <c r="I303" i="3"/>
  <c r="I275" i="3"/>
  <c r="I277" i="3" s="1"/>
  <c r="I247" i="3"/>
  <c r="I249" i="3" s="1"/>
  <c r="I219" i="3"/>
  <c r="I191" i="3"/>
  <c r="I192" i="3" s="1"/>
  <c r="I161" i="3"/>
  <c r="I163" i="3" s="1"/>
  <c r="I133" i="3"/>
  <c r="I135" i="3" s="1"/>
  <c r="I105" i="3"/>
  <c r="I77" i="3"/>
  <c r="I49" i="3"/>
  <c r="I50" i="3" s="1"/>
  <c r="J317" i="3"/>
  <c r="J318" i="3" s="1"/>
  <c r="J319" i="3" s="1"/>
  <c r="J289" i="3"/>
  <c r="J261" i="3"/>
  <c r="J233" i="3"/>
  <c r="J235" i="3" s="1"/>
  <c r="J205" i="3"/>
  <c r="J207" i="3" s="1"/>
  <c r="J49" i="3"/>
  <c r="J50" i="3" s="1"/>
  <c r="J51" i="3" s="1"/>
  <c r="K303" i="3"/>
  <c r="K275" i="3"/>
  <c r="K277" i="3" s="1"/>
  <c r="K247" i="3"/>
  <c r="K249" i="3" s="1"/>
  <c r="K219" i="3"/>
  <c r="K191" i="3"/>
  <c r="K192" i="3" s="1"/>
  <c r="K193" i="3" s="1"/>
  <c r="K161" i="3"/>
  <c r="K163" i="3" s="1"/>
  <c r="K133" i="3"/>
  <c r="K135" i="3" s="1"/>
  <c r="K105" i="3"/>
  <c r="K77" i="3"/>
  <c r="L317" i="3"/>
  <c r="L318" i="3" s="1"/>
  <c r="L319" i="3" s="1"/>
  <c r="L289" i="3"/>
  <c r="L291" i="3" s="1"/>
  <c r="L247" i="3"/>
  <c r="L219" i="3"/>
  <c r="L191" i="3"/>
  <c r="L161" i="3"/>
  <c r="L163" i="3" s="1"/>
  <c r="L133" i="3"/>
  <c r="L105" i="3"/>
  <c r="L77" i="3"/>
  <c r="M303" i="3"/>
  <c r="M305" i="3" s="1"/>
  <c r="M275" i="3"/>
  <c r="M247" i="3"/>
  <c r="M205" i="3"/>
  <c r="M177" i="3"/>
  <c r="M175" i="3"/>
  <c r="M147" i="3"/>
  <c r="M149" i="3" s="1"/>
  <c r="M49" i="3"/>
  <c r="G319" i="4"/>
  <c r="G317" i="4"/>
  <c r="F317" i="4"/>
  <c r="C322" i="4"/>
  <c r="J319" i="4"/>
  <c r="J317" i="4"/>
  <c r="F305" i="4"/>
  <c r="F303" i="4"/>
  <c r="C308" i="4"/>
  <c r="H305" i="4"/>
  <c r="H303" i="4"/>
  <c r="K305" i="4"/>
  <c r="K303" i="4"/>
  <c r="L305" i="4"/>
  <c r="L303" i="4"/>
  <c r="M305" i="4"/>
  <c r="M303" i="4"/>
  <c r="F289" i="4"/>
  <c r="C294" i="4"/>
  <c r="J291" i="4"/>
  <c r="J289" i="4"/>
  <c r="K277" i="4"/>
  <c r="K275" i="4"/>
  <c r="I277" i="4"/>
  <c r="I275" i="4"/>
  <c r="L277" i="4"/>
  <c r="L275" i="4"/>
  <c r="M277" i="4"/>
  <c r="M275" i="4"/>
  <c r="F277" i="4"/>
  <c r="F275" i="4"/>
  <c r="C280" i="4"/>
  <c r="F261" i="4"/>
  <c r="C266" i="4"/>
  <c r="J263" i="4"/>
  <c r="J261" i="4"/>
  <c r="L249" i="4"/>
  <c r="L247" i="4"/>
  <c r="F247" i="4"/>
  <c r="C252" i="4"/>
  <c r="I249" i="4"/>
  <c r="I247" i="4"/>
  <c r="K249" i="4"/>
  <c r="K247" i="4"/>
  <c r="M235" i="4"/>
  <c r="M233" i="4"/>
  <c r="G235" i="4"/>
  <c r="G233" i="4"/>
  <c r="F233" i="4"/>
  <c r="C238" i="4"/>
  <c r="F221" i="4"/>
  <c r="F219" i="4"/>
  <c r="C224" i="4"/>
  <c r="I221" i="4"/>
  <c r="I219" i="4"/>
  <c r="K221" i="4"/>
  <c r="K219" i="4"/>
  <c r="L221" i="4"/>
  <c r="L219" i="4"/>
  <c r="G207" i="4"/>
  <c r="G205" i="4"/>
  <c r="M207" i="4"/>
  <c r="M205" i="4"/>
  <c r="F205" i="4"/>
  <c r="C210" i="4"/>
  <c r="J207" i="4"/>
  <c r="J205" i="4"/>
  <c r="J193" i="4"/>
  <c r="J191" i="4"/>
  <c r="I193" i="4"/>
  <c r="I191" i="4"/>
  <c r="I177" i="4"/>
  <c r="I175" i="4"/>
  <c r="J177" i="4"/>
  <c r="J175" i="4"/>
  <c r="F177" i="4"/>
  <c r="F175" i="4"/>
  <c r="C180" i="4"/>
  <c r="H177" i="4"/>
  <c r="H175" i="4"/>
  <c r="F161" i="4"/>
  <c r="C166" i="4"/>
  <c r="H163" i="4"/>
  <c r="H161" i="4"/>
  <c r="I163" i="4"/>
  <c r="I161" i="4"/>
  <c r="J163" i="4"/>
  <c r="J161" i="4"/>
  <c r="F147" i="4"/>
  <c r="C152" i="4"/>
  <c r="H149" i="4"/>
  <c r="H147" i="4"/>
  <c r="I149" i="4"/>
  <c r="I147" i="4"/>
  <c r="I135" i="4"/>
  <c r="I133" i="4"/>
  <c r="J135" i="4"/>
  <c r="J133" i="4"/>
  <c r="F135" i="4"/>
  <c r="F133" i="4"/>
  <c r="C138" i="4"/>
  <c r="H135" i="4"/>
  <c r="H133" i="4"/>
  <c r="I121" i="4"/>
  <c r="I119" i="4"/>
  <c r="J121" i="4"/>
  <c r="J119" i="4"/>
  <c r="F119" i="4"/>
  <c r="C124" i="4"/>
  <c r="H121" i="4"/>
  <c r="H119" i="4"/>
  <c r="F105" i="4"/>
  <c r="C110" i="4"/>
  <c r="I107" i="4"/>
  <c r="I105" i="4"/>
  <c r="J107" i="4"/>
  <c r="J105" i="4"/>
  <c r="F93" i="4"/>
  <c r="F91" i="4"/>
  <c r="C96" i="4"/>
  <c r="H93" i="4"/>
  <c r="H91" i="4"/>
  <c r="J93" i="4"/>
  <c r="J91" i="4"/>
  <c r="J79" i="4"/>
  <c r="J77" i="4"/>
  <c r="H79" i="4"/>
  <c r="H77" i="4"/>
  <c r="F79" i="4"/>
  <c r="F77" i="4"/>
  <c r="C82" i="4"/>
  <c r="H65" i="4"/>
  <c r="H63" i="4"/>
  <c r="C54" i="4"/>
  <c r="I51" i="4"/>
  <c r="I49" i="4"/>
  <c r="I50" i="4" s="1"/>
  <c r="C68" i="4"/>
  <c r="E63" i="4"/>
  <c r="F304" i="2"/>
  <c r="F305" i="2" s="1"/>
  <c r="F276" i="2"/>
  <c r="F277" i="2" s="1"/>
  <c r="F234" i="2"/>
  <c r="F235" i="2" s="1"/>
  <c r="F206" i="2"/>
  <c r="F207" i="2" s="1"/>
  <c r="H220" i="2"/>
  <c r="H221" i="2" s="1"/>
  <c r="H192" i="2"/>
  <c r="H193" i="2" s="1"/>
  <c r="E206" i="2"/>
  <c r="E207" i="2" s="1"/>
  <c r="E148" i="2"/>
  <c r="E149" i="2" s="1"/>
  <c r="F148" i="2"/>
  <c r="F149" i="2" s="1"/>
  <c r="F92" i="2"/>
  <c r="F93" i="2" s="1"/>
  <c r="G276" i="2"/>
  <c r="G277" i="2" s="1"/>
  <c r="G64" i="2"/>
  <c r="G65" i="2" s="1"/>
  <c r="J31" i="2"/>
  <c r="F31" i="2"/>
  <c r="E92" i="2"/>
  <c r="E93" i="2" s="1"/>
  <c r="F162" i="2"/>
  <c r="F163" i="2" s="1"/>
  <c r="F106" i="2"/>
  <c r="F107" i="2" s="1"/>
  <c r="F50" i="2"/>
  <c r="G290" i="2"/>
  <c r="G262" i="2"/>
  <c r="G263" i="2" s="1"/>
  <c r="G162" i="2"/>
  <c r="G163" i="2" s="1"/>
  <c r="I234" i="2"/>
  <c r="I235" i="2" s="1"/>
  <c r="I106" i="2"/>
  <c r="I107" i="2" s="1"/>
  <c r="M51" i="2"/>
  <c r="E162" i="2"/>
  <c r="E163" i="2" s="1"/>
  <c r="E106" i="2"/>
  <c r="E107" i="2" s="1"/>
  <c r="E50" i="2"/>
  <c r="F220" i="2"/>
  <c r="F221" i="2" s="1"/>
  <c r="G206" i="2"/>
  <c r="G207" i="2" s="1"/>
  <c r="H318" i="2"/>
  <c r="H319" i="2" s="1"/>
  <c r="H148" i="2"/>
  <c r="H149" i="2" s="1"/>
  <c r="H64" i="2"/>
  <c r="H65" i="2" s="1"/>
  <c r="I290" i="2"/>
  <c r="I291" i="2" s="1"/>
  <c r="I176" i="2"/>
  <c r="I177" i="2" s="1"/>
  <c r="I120" i="2"/>
  <c r="I121" i="2" s="1"/>
  <c r="J304" i="2"/>
  <c r="J305" i="2" s="1"/>
  <c r="J220" i="2"/>
  <c r="M276" i="2"/>
  <c r="M277" i="2" s="1"/>
  <c r="E290" i="2"/>
  <c r="E291" i="2" s="1"/>
  <c r="H304" i="2"/>
  <c r="H305" i="2" s="1"/>
  <c r="H162" i="2"/>
  <c r="H163" i="2" s="1"/>
  <c r="H120" i="2"/>
  <c r="H121" i="2" s="1"/>
  <c r="H92" i="2"/>
  <c r="H93" i="2" s="1"/>
  <c r="H78" i="2"/>
  <c r="H79" i="2" s="1"/>
  <c r="I192" i="2"/>
  <c r="I193" i="2" s="1"/>
  <c r="I162" i="2"/>
  <c r="I163" i="2" s="1"/>
  <c r="I134" i="2"/>
  <c r="I135" i="2" s="1"/>
  <c r="I78" i="2"/>
  <c r="I79" i="2" s="1"/>
  <c r="J276" i="2"/>
  <c r="J277" i="2" s="1"/>
  <c r="J248" i="2"/>
  <c r="J249" i="2" s="1"/>
  <c r="E234" i="2"/>
  <c r="E235" i="2" s="1"/>
  <c r="E192" i="2"/>
  <c r="E193" i="2" s="1"/>
  <c r="E134" i="2"/>
  <c r="E135" i="2" s="1"/>
  <c r="E78" i="2"/>
  <c r="E79" i="2" s="1"/>
  <c r="F290" i="2"/>
  <c r="F291" i="2" s="1"/>
  <c r="G318" i="2"/>
  <c r="G319" i="2" s="1"/>
  <c r="H248" i="2"/>
  <c r="H249" i="2" s="1"/>
  <c r="H206" i="2"/>
  <c r="H207" i="2" s="1"/>
  <c r="H176" i="2"/>
  <c r="H177" i="2" s="1"/>
  <c r="H134" i="2"/>
  <c r="H135" i="2" s="1"/>
  <c r="I220" i="2"/>
  <c r="I221" i="2" s="1"/>
  <c r="I148" i="2"/>
  <c r="I149" i="2" s="1"/>
  <c r="I92" i="2"/>
  <c r="I93" i="2" s="1"/>
  <c r="J234" i="2"/>
  <c r="J235" i="2" s="1"/>
  <c r="H106" i="2"/>
  <c r="H107" i="2" s="1"/>
  <c r="H50" i="2"/>
  <c r="I304" i="2"/>
  <c r="I305" i="2" s="1"/>
  <c r="J290" i="2"/>
  <c r="J291" i="2" s="1"/>
  <c r="K304" i="2"/>
  <c r="K305" i="2" s="1"/>
  <c r="K220" i="2"/>
  <c r="K221" i="2" s="1"/>
  <c r="L262" i="2"/>
  <c r="L263" i="2" s="1"/>
  <c r="M206" i="2"/>
  <c r="M207" i="2" s="1"/>
  <c r="K248" i="2"/>
  <c r="K249" i="2" s="1"/>
  <c r="K276" i="2"/>
  <c r="K277" i="2" s="1"/>
  <c r="L206" i="2"/>
  <c r="M304" i="2"/>
  <c r="M305" i="2" s="1"/>
  <c r="F192" i="4"/>
  <c r="F193" i="4" s="1"/>
  <c r="C196" i="4"/>
  <c r="E193" i="4"/>
  <c r="I304" i="4"/>
  <c r="I305" i="4" s="1"/>
  <c r="G50" i="1"/>
  <c r="G51" i="1" s="1"/>
  <c r="G32" i="1" s="1"/>
  <c r="G33" i="1" s="1"/>
  <c r="F162" i="1"/>
  <c r="F92" i="1"/>
  <c r="F93" i="1" s="1"/>
  <c r="I78" i="1"/>
  <c r="I79" i="1" s="1"/>
  <c r="F78" i="1"/>
  <c r="F79" i="1" s="1"/>
  <c r="K78" i="1"/>
  <c r="K79" i="1" s="1"/>
  <c r="I64" i="1"/>
  <c r="I65" i="1" s="1"/>
  <c r="F50" i="1"/>
  <c r="M50" i="1"/>
  <c r="E319" i="1"/>
  <c r="F177" i="1"/>
  <c r="C96" i="1"/>
  <c r="L79" i="1"/>
  <c r="E65" i="4"/>
  <c r="H51" i="4"/>
  <c r="F31" i="4"/>
  <c r="E277" i="4"/>
  <c r="F263" i="4"/>
  <c r="F163" i="4"/>
  <c r="F107" i="4"/>
  <c r="G177" i="4"/>
  <c r="G149" i="4"/>
  <c r="G121" i="4"/>
  <c r="G93" i="4"/>
  <c r="G65" i="4"/>
  <c r="J51" i="4"/>
  <c r="L31" i="4"/>
  <c r="E263" i="4"/>
  <c r="E249" i="4"/>
  <c r="E149" i="4"/>
  <c r="E93" i="4"/>
  <c r="F319" i="4"/>
  <c r="F249" i="4"/>
  <c r="F235" i="4"/>
  <c r="H291" i="4"/>
  <c r="J277" i="4"/>
  <c r="L207" i="4"/>
  <c r="F24" i="4"/>
  <c r="F241" i="4" s="1"/>
  <c r="E269" i="4"/>
  <c r="E241" i="4"/>
  <c r="E99" i="4"/>
  <c r="E297" i="4"/>
  <c r="E213" i="4"/>
  <c r="E319" i="4"/>
  <c r="E305" i="4"/>
  <c r="E163" i="4"/>
  <c r="E107" i="4"/>
  <c r="F291" i="4"/>
  <c r="F149" i="4"/>
  <c r="F121" i="4"/>
  <c r="G305" i="4"/>
  <c r="G193" i="4"/>
  <c r="G163" i="4"/>
  <c r="G135" i="4"/>
  <c r="G107" i="4"/>
  <c r="G79" i="4"/>
  <c r="I291" i="4"/>
  <c r="M263" i="4"/>
  <c r="E227" i="4"/>
  <c r="E255" i="4"/>
  <c r="E221" i="4"/>
  <c r="F207" i="4"/>
  <c r="I65" i="4"/>
  <c r="I93" i="4"/>
  <c r="G291" i="4"/>
  <c r="H319" i="4"/>
  <c r="H277" i="4"/>
  <c r="I319" i="4"/>
  <c r="I207" i="4"/>
  <c r="J305" i="4"/>
  <c r="J221" i="4"/>
  <c r="K207" i="4"/>
  <c r="K193" i="4"/>
  <c r="K135" i="4"/>
  <c r="K79" i="4"/>
  <c r="L263" i="4"/>
  <c r="L149" i="4"/>
  <c r="L93" i="4"/>
  <c r="M319" i="4"/>
  <c r="M221" i="4"/>
  <c r="M163" i="4"/>
  <c r="M135" i="4"/>
  <c r="M107" i="4"/>
  <c r="M79" i="4"/>
  <c r="G277" i="4"/>
  <c r="H263" i="4"/>
  <c r="I235" i="4"/>
  <c r="K263" i="4"/>
  <c r="K149" i="4"/>
  <c r="K93" i="4"/>
  <c r="L319" i="4"/>
  <c r="L235" i="4"/>
  <c r="L163" i="4"/>
  <c r="L107" i="4"/>
  <c r="M291" i="4"/>
  <c r="I79" i="4"/>
  <c r="F50" i="4"/>
  <c r="G221" i="4"/>
  <c r="H207" i="4"/>
  <c r="I263" i="4"/>
  <c r="K318" i="4"/>
  <c r="K319" i="4" s="1"/>
  <c r="M193" i="4"/>
  <c r="M149" i="4"/>
  <c r="M121" i="4"/>
  <c r="M93" i="4"/>
  <c r="M65" i="4"/>
  <c r="E305" i="3"/>
  <c r="H221" i="3"/>
  <c r="J79" i="3"/>
  <c r="K177" i="3"/>
  <c r="K121" i="3"/>
  <c r="L235" i="3"/>
  <c r="M277" i="3"/>
  <c r="E249" i="3"/>
  <c r="E31" i="3"/>
  <c r="E263" i="3"/>
  <c r="M31" i="3"/>
  <c r="I31" i="3"/>
  <c r="E277" i="3"/>
  <c r="E221" i="3"/>
  <c r="F121" i="3"/>
  <c r="H149" i="3"/>
  <c r="I79" i="3"/>
  <c r="E235" i="3"/>
  <c r="H79" i="3"/>
  <c r="I207" i="3"/>
  <c r="I177" i="3"/>
  <c r="J65" i="3"/>
  <c r="L305" i="3"/>
  <c r="L121" i="3"/>
  <c r="M207" i="3"/>
  <c r="I65" i="3"/>
  <c r="E177" i="3"/>
  <c r="E149" i="3"/>
  <c r="E135" i="3"/>
  <c r="E65" i="3"/>
  <c r="F149" i="3"/>
  <c r="F107" i="3"/>
  <c r="F79" i="3"/>
  <c r="F65" i="3"/>
  <c r="G277" i="3"/>
  <c r="G149" i="3"/>
  <c r="G121" i="3"/>
  <c r="G107" i="3"/>
  <c r="H291" i="3"/>
  <c r="H249" i="3"/>
  <c r="I305" i="3"/>
  <c r="I221" i="3"/>
  <c r="J305" i="3"/>
  <c r="J193" i="3"/>
  <c r="K221" i="3"/>
  <c r="L221" i="3"/>
  <c r="L93" i="3"/>
  <c r="M65" i="3"/>
  <c r="J249" i="3"/>
  <c r="L149" i="3"/>
  <c r="M291" i="3"/>
  <c r="M221" i="3"/>
  <c r="G163" i="3"/>
  <c r="K263" i="3"/>
  <c r="K207" i="3"/>
  <c r="M79" i="3"/>
  <c r="H107" i="3"/>
  <c r="E43" i="3"/>
  <c r="E311" i="3"/>
  <c r="E255" i="3"/>
  <c r="E163" i="3"/>
  <c r="E121" i="3"/>
  <c r="F177" i="3"/>
  <c r="F93" i="3"/>
  <c r="G305" i="3"/>
  <c r="G249" i="3"/>
  <c r="G207" i="3"/>
  <c r="L107" i="3"/>
  <c r="E169" i="3"/>
  <c r="E99" i="3"/>
  <c r="E227" i="3"/>
  <c r="E107" i="3"/>
  <c r="G291" i="3"/>
  <c r="G263" i="3"/>
  <c r="G235" i="3"/>
  <c r="G135" i="3"/>
  <c r="H121" i="3"/>
  <c r="M163" i="3"/>
  <c r="E185" i="3"/>
  <c r="E113" i="3"/>
  <c r="F163" i="3"/>
  <c r="H177" i="3"/>
  <c r="I121" i="3"/>
  <c r="I107" i="3"/>
  <c r="I93" i="3"/>
  <c r="J263" i="3"/>
  <c r="J149" i="3"/>
  <c r="J93" i="3"/>
  <c r="K291" i="3"/>
  <c r="K235" i="3"/>
  <c r="K107" i="3"/>
  <c r="L249" i="3"/>
  <c r="L135" i="3"/>
  <c r="L79" i="3"/>
  <c r="M249" i="3"/>
  <c r="M135" i="3"/>
  <c r="J277" i="3"/>
  <c r="J221" i="3"/>
  <c r="K305" i="3"/>
  <c r="K79" i="3"/>
  <c r="L263" i="3"/>
  <c r="L207" i="3"/>
  <c r="M319" i="3"/>
  <c r="M263" i="3"/>
  <c r="I149" i="3"/>
  <c r="J291" i="3"/>
  <c r="J163" i="3"/>
  <c r="J107" i="3"/>
  <c r="K149" i="3"/>
  <c r="K93" i="3"/>
  <c r="K51" i="3"/>
  <c r="L277" i="3"/>
  <c r="M107" i="3"/>
  <c r="F319" i="1"/>
  <c r="C322" i="1"/>
  <c r="E31" i="1"/>
  <c r="J92" i="1"/>
  <c r="J93" i="1" s="1"/>
  <c r="C39" i="1"/>
  <c r="C54" i="1"/>
  <c r="E50" i="1"/>
  <c r="C110" i="1"/>
  <c r="C166" i="1"/>
  <c r="C224" i="1"/>
  <c r="C280" i="1"/>
  <c r="E199" i="3"/>
  <c r="E127" i="3"/>
  <c r="G155" i="1"/>
  <c r="G57" i="1"/>
  <c r="G85" i="1"/>
  <c r="G113" i="1"/>
  <c r="G241" i="1"/>
  <c r="E241" i="3"/>
  <c r="E71" i="2"/>
  <c r="E241" i="2"/>
  <c r="E283" i="3"/>
  <c r="E85" i="3"/>
  <c r="E213" i="3"/>
  <c r="E155" i="3"/>
  <c r="G141" i="1"/>
  <c r="H24" i="1"/>
  <c r="G127" i="1"/>
  <c r="G99" i="1"/>
  <c r="G297" i="1"/>
  <c r="G169" i="1"/>
  <c r="H177" i="1"/>
  <c r="H121" i="1"/>
  <c r="F43" i="4"/>
  <c r="F71" i="1"/>
  <c r="F199" i="1"/>
  <c r="E155" i="4"/>
  <c r="E169" i="4"/>
  <c r="E43" i="4"/>
  <c r="E141" i="4"/>
  <c r="F57" i="1"/>
  <c r="F241" i="1"/>
  <c r="F269" i="1"/>
  <c r="E85" i="4"/>
  <c r="L50" i="1"/>
  <c r="C124" i="1"/>
  <c r="C180" i="1"/>
  <c r="C238" i="1"/>
  <c r="C294" i="1"/>
  <c r="K319" i="1"/>
  <c r="J177" i="1"/>
  <c r="J121" i="1"/>
  <c r="K50" i="1"/>
  <c r="M319" i="1"/>
  <c r="C82" i="1"/>
  <c r="C138" i="1"/>
  <c r="C196" i="1"/>
  <c r="C252" i="1"/>
  <c r="C308" i="1"/>
  <c r="J50" i="1"/>
  <c r="L319" i="1"/>
  <c r="L177" i="1"/>
  <c r="L121" i="1"/>
  <c r="F24" i="2"/>
  <c r="E255" i="2"/>
  <c r="E85" i="2"/>
  <c r="E311" i="2"/>
  <c r="E185" i="2"/>
  <c r="E57" i="2"/>
  <c r="E227" i="2"/>
  <c r="E127" i="2"/>
  <c r="E297" i="2"/>
  <c r="E169" i="2"/>
  <c r="E43" i="2"/>
  <c r="E283" i="2"/>
  <c r="E269" i="2"/>
  <c r="E141" i="2"/>
  <c r="E99" i="2"/>
  <c r="E213" i="2"/>
  <c r="E155" i="2"/>
  <c r="E199" i="2"/>
  <c r="F127" i="4"/>
  <c r="F297" i="4"/>
  <c r="F185" i="4"/>
  <c r="F255" i="4"/>
  <c r="F99" i="4"/>
  <c r="F169" i="4"/>
  <c r="G24" i="4"/>
  <c r="F269" i="4"/>
  <c r="F199" i="4"/>
  <c r="F24" i="3"/>
  <c r="G34" i="2" l="1"/>
  <c r="I32" i="2"/>
  <c r="I33" i="2" s="1"/>
  <c r="H32" i="2"/>
  <c r="H33" i="2" s="1"/>
  <c r="H35" i="2" s="1"/>
  <c r="H319" i="3"/>
  <c r="H318" i="3"/>
  <c r="L192" i="3"/>
  <c r="L193" i="3" s="1"/>
  <c r="G192" i="3"/>
  <c r="G193" i="3" s="1"/>
  <c r="F192" i="3"/>
  <c r="F193" i="3" s="1"/>
  <c r="M50" i="3"/>
  <c r="M51" i="3" s="1"/>
  <c r="H50" i="1"/>
  <c r="H51" i="1" s="1"/>
  <c r="I50" i="1"/>
  <c r="L207" i="2"/>
  <c r="L32" i="2" s="1"/>
  <c r="L33" i="2" s="1"/>
  <c r="J221" i="2"/>
  <c r="J32" i="2" s="1"/>
  <c r="J33" i="2" s="1"/>
  <c r="I51" i="2"/>
  <c r="G291" i="2"/>
  <c r="G32" i="2" s="1"/>
  <c r="G33" i="2" s="1"/>
  <c r="G35" i="2" s="1"/>
  <c r="H51" i="2"/>
  <c r="H34" i="2" s="1"/>
  <c r="M32" i="2"/>
  <c r="M33" i="2" s="1"/>
  <c r="F32" i="2"/>
  <c r="F33" i="2" s="1"/>
  <c r="F35" i="2" s="1"/>
  <c r="F51" i="2"/>
  <c r="F34" i="2" s="1"/>
  <c r="K32" i="2"/>
  <c r="K33" i="2" s="1"/>
  <c r="E51" i="2"/>
  <c r="E32" i="2"/>
  <c r="E193" i="1"/>
  <c r="G34" i="1"/>
  <c r="G35" i="1" s="1"/>
  <c r="E177" i="1"/>
  <c r="F51" i="1"/>
  <c r="F163" i="1"/>
  <c r="E163" i="1"/>
  <c r="E51" i="1"/>
  <c r="G32" i="4"/>
  <c r="G33" i="4" s="1"/>
  <c r="G51" i="4"/>
  <c r="F32" i="4"/>
  <c r="F33" i="4" s="1"/>
  <c r="F51" i="4"/>
  <c r="F34" i="4" s="1"/>
  <c r="M32" i="4"/>
  <c r="M33" i="4" s="1"/>
  <c r="M51" i="4"/>
  <c r="H32" i="4"/>
  <c r="H33" i="4" s="1"/>
  <c r="F155" i="4"/>
  <c r="F85" i="4"/>
  <c r="K32" i="4"/>
  <c r="K33" i="4" s="1"/>
  <c r="F283" i="4"/>
  <c r="F141" i="4"/>
  <c r="F113" i="4"/>
  <c r="F311" i="4"/>
  <c r="F213" i="4"/>
  <c r="F71" i="4"/>
  <c r="F227" i="4"/>
  <c r="J32" i="4"/>
  <c r="J33" i="4" s="1"/>
  <c r="L32" i="4"/>
  <c r="L33" i="4" s="1"/>
  <c r="L51" i="4"/>
  <c r="I32" i="4"/>
  <c r="I33" i="4" s="1"/>
  <c r="I51" i="3"/>
  <c r="L51" i="3"/>
  <c r="H51" i="3"/>
  <c r="H32" i="3" s="1"/>
  <c r="H33" i="3" s="1"/>
  <c r="G51" i="3"/>
  <c r="G32" i="3" s="1"/>
  <c r="G33" i="3" s="1"/>
  <c r="J32" i="3"/>
  <c r="J33" i="3" s="1"/>
  <c r="J35" i="3" s="1"/>
  <c r="F51" i="3"/>
  <c r="K32" i="3"/>
  <c r="K33" i="3" s="1"/>
  <c r="K35" i="3" s="1"/>
  <c r="E51" i="3"/>
  <c r="K51" i="1"/>
  <c r="K32" i="1" s="1"/>
  <c r="K33" i="1" s="1"/>
  <c r="L51" i="1"/>
  <c r="L32" i="1" s="1"/>
  <c r="L33" i="1" s="1"/>
  <c r="H141" i="1"/>
  <c r="H283" i="1"/>
  <c r="H255" i="1"/>
  <c r="H227" i="1"/>
  <c r="H185" i="1"/>
  <c r="H311" i="1"/>
  <c r="H71" i="1"/>
  <c r="H43" i="1"/>
  <c r="H169" i="1"/>
  <c r="I24" i="1"/>
  <c r="H269" i="1"/>
  <c r="H241" i="1"/>
  <c r="H113" i="1"/>
  <c r="H85" i="1"/>
  <c r="H57" i="1"/>
  <c r="H297" i="1"/>
  <c r="H155" i="1"/>
  <c r="H127" i="1"/>
  <c r="H99" i="1"/>
  <c r="H199" i="1"/>
  <c r="H213" i="1"/>
  <c r="M51" i="1"/>
  <c r="M32" i="1" s="1"/>
  <c r="M33" i="1" s="1"/>
  <c r="J51" i="1"/>
  <c r="F241" i="3"/>
  <c r="F141" i="3"/>
  <c r="F213" i="3"/>
  <c r="F155" i="3"/>
  <c r="F255" i="3"/>
  <c r="F113" i="3"/>
  <c r="F199" i="3"/>
  <c r="F71" i="3"/>
  <c r="F269" i="3"/>
  <c r="F127" i="3"/>
  <c r="F185" i="3"/>
  <c r="F99" i="3"/>
  <c r="F311" i="3"/>
  <c r="F43" i="3"/>
  <c r="F85" i="3"/>
  <c r="F297" i="3"/>
  <c r="F283" i="3"/>
  <c r="F227" i="3"/>
  <c r="F169" i="3"/>
  <c r="G24" i="3"/>
  <c r="F241" i="2"/>
  <c r="F113" i="2"/>
  <c r="F311" i="2"/>
  <c r="F185" i="2"/>
  <c r="F57" i="2"/>
  <c r="G24" i="2"/>
  <c r="F283" i="2"/>
  <c r="F255" i="2"/>
  <c r="F127" i="2"/>
  <c r="F85" i="2"/>
  <c r="F297" i="2"/>
  <c r="F169" i="2"/>
  <c r="F43" i="2"/>
  <c r="F227" i="2"/>
  <c r="F155" i="2"/>
  <c r="F269" i="2"/>
  <c r="F213" i="2"/>
  <c r="F99" i="2"/>
  <c r="F199" i="2"/>
  <c r="F141" i="2"/>
  <c r="F71" i="2"/>
  <c r="H24" i="4"/>
  <c r="G255" i="4"/>
  <c r="G113" i="4"/>
  <c r="G185" i="4"/>
  <c r="G311" i="4"/>
  <c r="G269" i="4"/>
  <c r="G127" i="4"/>
  <c r="G71" i="4"/>
  <c r="G199" i="4"/>
  <c r="G283" i="4"/>
  <c r="G227" i="4"/>
  <c r="G141" i="4"/>
  <c r="G43" i="4"/>
  <c r="G297" i="4"/>
  <c r="G85" i="4"/>
  <c r="G241" i="4"/>
  <c r="G99" i="4"/>
  <c r="G155" i="4"/>
  <c r="G213" i="4"/>
  <c r="G169" i="4"/>
  <c r="E34" i="1" l="1"/>
  <c r="G34" i="3"/>
  <c r="H34" i="3"/>
  <c r="H35" i="3" s="1"/>
  <c r="I32" i="3"/>
  <c r="I33" i="3" s="1"/>
  <c r="I35" i="3" s="1"/>
  <c r="E32" i="3"/>
  <c r="E33" i="3" s="1"/>
  <c r="G35" i="3"/>
  <c r="M32" i="3"/>
  <c r="M33" i="3" s="1"/>
  <c r="M35" i="3" s="1"/>
  <c r="L32" i="3"/>
  <c r="L33" i="3" s="1"/>
  <c r="L35" i="3" s="1"/>
  <c r="F32" i="3"/>
  <c r="F33" i="3" s="1"/>
  <c r="F34" i="3"/>
  <c r="F34" i="1"/>
  <c r="H34" i="1"/>
  <c r="H32" i="1"/>
  <c r="H33" i="1" s="1"/>
  <c r="I51" i="1"/>
  <c r="I34" i="1" s="1"/>
  <c r="M34" i="1"/>
  <c r="M35" i="1" s="1"/>
  <c r="J32" i="1"/>
  <c r="J33" i="1" s="1"/>
  <c r="J34" i="1"/>
  <c r="K34" i="1"/>
  <c r="K35" i="1" s="1"/>
  <c r="L34" i="1"/>
  <c r="L35" i="1" s="1"/>
  <c r="J35" i="2"/>
  <c r="L35" i="2"/>
  <c r="N32" i="2"/>
  <c r="E33" i="2"/>
  <c r="I35" i="2"/>
  <c r="K35" i="2"/>
  <c r="M35" i="2"/>
  <c r="E51" i="4"/>
  <c r="E34" i="4" s="1"/>
  <c r="F32" i="1"/>
  <c r="F33" i="1" s="1"/>
  <c r="L35" i="4"/>
  <c r="F35" i="4"/>
  <c r="M35" i="4"/>
  <c r="I35" i="4"/>
  <c r="J35" i="4"/>
  <c r="G35" i="4"/>
  <c r="N32" i="4"/>
  <c r="E33" i="4"/>
  <c r="E35" i="4" s="1"/>
  <c r="H35" i="4"/>
  <c r="K35" i="4"/>
  <c r="I141" i="1"/>
  <c r="J24" i="1"/>
  <c r="I113" i="1"/>
  <c r="I85" i="1"/>
  <c r="I213" i="1"/>
  <c r="I199" i="1"/>
  <c r="I283" i="1"/>
  <c r="I269" i="1"/>
  <c r="I255" i="1"/>
  <c r="I241" i="1"/>
  <c r="I227" i="1"/>
  <c r="I57" i="1"/>
  <c r="I155" i="1"/>
  <c r="I43" i="1"/>
  <c r="I127" i="1"/>
  <c r="I99" i="1"/>
  <c r="I297" i="1"/>
  <c r="I71" i="1"/>
  <c r="I311" i="1"/>
  <c r="I169" i="1"/>
  <c r="I185" i="1"/>
  <c r="H269" i="4"/>
  <c r="H127" i="4"/>
  <c r="H85" i="4"/>
  <c r="H283" i="4"/>
  <c r="H227" i="4"/>
  <c r="H99" i="4"/>
  <c r="H155" i="4"/>
  <c r="H311" i="4"/>
  <c r="I24" i="4"/>
  <c r="H241" i="4"/>
  <c r="H71" i="4"/>
  <c r="H169" i="4"/>
  <c r="H113" i="4"/>
  <c r="H199" i="4"/>
  <c r="H141" i="4"/>
  <c r="H255" i="4"/>
  <c r="H185" i="4"/>
  <c r="H297" i="4"/>
  <c r="H213" i="4"/>
  <c r="H43" i="4"/>
  <c r="G283" i="2"/>
  <c r="G227" i="2"/>
  <c r="G127" i="2"/>
  <c r="G297" i="2"/>
  <c r="G169" i="2"/>
  <c r="G43" i="2"/>
  <c r="G269" i="2"/>
  <c r="G141" i="2"/>
  <c r="G99" i="2"/>
  <c r="G213" i="2"/>
  <c r="G155" i="2"/>
  <c r="H24" i="2"/>
  <c r="G85" i="2"/>
  <c r="G185" i="2"/>
  <c r="G113" i="2"/>
  <c r="G57" i="2"/>
  <c r="G311" i="2"/>
  <c r="G241" i="2"/>
  <c r="G199" i="2"/>
  <c r="G255" i="2"/>
  <c r="G71" i="2"/>
  <c r="H24" i="3"/>
  <c r="G255" i="3"/>
  <c r="G85" i="3"/>
  <c r="G199" i="3"/>
  <c r="G71" i="3"/>
  <c r="G269" i="3"/>
  <c r="G127" i="3"/>
  <c r="G311" i="3"/>
  <c r="G185" i="3"/>
  <c r="G283" i="3"/>
  <c r="G227" i="3"/>
  <c r="G213" i="3"/>
  <c r="G43" i="3"/>
  <c r="G99" i="3"/>
  <c r="G241" i="3"/>
  <c r="G141" i="3"/>
  <c r="G297" i="3"/>
  <c r="G113" i="3"/>
  <c r="G169" i="3"/>
  <c r="G155" i="3"/>
  <c r="F35" i="3" l="1"/>
  <c r="N34" i="3"/>
  <c r="N32" i="3"/>
  <c r="F35" i="1"/>
  <c r="H35" i="1"/>
  <c r="I32" i="1"/>
  <c r="I33" i="1" s="1"/>
  <c r="I35" i="1" s="1"/>
  <c r="J35" i="1"/>
  <c r="N33" i="2"/>
  <c r="N34" i="2"/>
  <c r="N33" i="4"/>
  <c r="N34" i="4"/>
  <c r="N33" i="3"/>
  <c r="J141" i="1"/>
  <c r="J269" i="1"/>
  <c r="J241" i="1"/>
  <c r="J57" i="1"/>
  <c r="J297" i="1"/>
  <c r="J213" i="1"/>
  <c r="J43" i="1"/>
  <c r="J127" i="1"/>
  <c r="J113" i="1"/>
  <c r="J99" i="1"/>
  <c r="J85" i="1"/>
  <c r="J185" i="1"/>
  <c r="J199" i="1"/>
  <c r="J255" i="1"/>
  <c r="J155" i="1"/>
  <c r="J283" i="1"/>
  <c r="J227" i="1"/>
  <c r="K24" i="1"/>
  <c r="J169" i="1"/>
  <c r="J71" i="1"/>
  <c r="J311" i="1"/>
  <c r="H269" i="3"/>
  <c r="H99" i="3"/>
  <c r="I24" i="3"/>
  <c r="H283" i="3"/>
  <c r="H227" i="3"/>
  <c r="H141" i="3"/>
  <c r="H199" i="3"/>
  <c r="H71" i="3"/>
  <c r="H241" i="3"/>
  <c r="H113" i="3"/>
  <c r="H297" i="3"/>
  <c r="H155" i="3"/>
  <c r="H185" i="3"/>
  <c r="H213" i="3"/>
  <c r="H255" i="3"/>
  <c r="H127" i="3"/>
  <c r="H169" i="3"/>
  <c r="H85" i="3"/>
  <c r="H311" i="3"/>
  <c r="H43" i="3"/>
  <c r="J24" i="4"/>
  <c r="I283" i="4"/>
  <c r="I227" i="4"/>
  <c r="I241" i="4"/>
  <c r="I141" i="4"/>
  <c r="I43" i="4"/>
  <c r="I255" i="4"/>
  <c r="I99" i="4"/>
  <c r="I185" i="4"/>
  <c r="I311" i="4"/>
  <c r="I71" i="4"/>
  <c r="I213" i="4"/>
  <c r="I199" i="4"/>
  <c r="I85" i="4"/>
  <c r="I155" i="4"/>
  <c r="I297" i="4"/>
  <c r="I269" i="4"/>
  <c r="I113" i="4"/>
  <c r="I169" i="4"/>
  <c r="I127" i="4"/>
  <c r="H269" i="2"/>
  <c r="H141" i="2"/>
  <c r="H241" i="2"/>
  <c r="H113" i="2"/>
  <c r="H297" i="2"/>
  <c r="H169" i="2"/>
  <c r="H43" i="2"/>
  <c r="I24" i="2"/>
  <c r="H127" i="2"/>
  <c r="H213" i="2"/>
  <c r="H71" i="2"/>
  <c r="H85" i="2"/>
  <c r="H311" i="2"/>
  <c r="H57" i="2"/>
  <c r="H155" i="2"/>
  <c r="H255" i="2"/>
  <c r="H199" i="2"/>
  <c r="H227" i="2"/>
  <c r="H185" i="2"/>
  <c r="H283" i="2"/>
  <c r="H99" i="2"/>
  <c r="N35" i="2" l="1"/>
  <c r="N35" i="4"/>
  <c r="E35" i="3"/>
  <c r="N35" i="3" s="1"/>
  <c r="K141" i="1"/>
  <c r="L24" i="1"/>
  <c r="K127" i="1"/>
  <c r="K99" i="1"/>
  <c r="K155" i="1"/>
  <c r="K71" i="1"/>
  <c r="K213" i="1"/>
  <c r="K169" i="1"/>
  <c r="K113" i="1"/>
  <c r="K185" i="1"/>
  <c r="K43" i="1"/>
  <c r="K85" i="1"/>
  <c r="K57" i="1"/>
  <c r="K311" i="1"/>
  <c r="K283" i="1"/>
  <c r="K255" i="1"/>
  <c r="K227" i="1"/>
  <c r="K297" i="1"/>
  <c r="K269" i="1"/>
  <c r="K241" i="1"/>
  <c r="K199" i="1"/>
  <c r="J24" i="2"/>
  <c r="I255" i="2"/>
  <c r="I85" i="2"/>
  <c r="I213" i="2"/>
  <c r="I155" i="2"/>
  <c r="I283" i="2"/>
  <c r="I241" i="2"/>
  <c r="I127" i="2"/>
  <c r="I311" i="2"/>
  <c r="I169" i="2"/>
  <c r="I141" i="2"/>
  <c r="I185" i="2"/>
  <c r="I227" i="2"/>
  <c r="I113" i="2"/>
  <c r="I71" i="2"/>
  <c r="I199" i="2"/>
  <c r="I269" i="2"/>
  <c r="I99" i="2"/>
  <c r="I297" i="2"/>
  <c r="I57" i="2"/>
  <c r="I43" i="2"/>
  <c r="J241" i="4"/>
  <c r="J85" i="4"/>
  <c r="J255" i="4"/>
  <c r="K24" i="4"/>
  <c r="J269" i="4"/>
  <c r="J283" i="4"/>
  <c r="J113" i="4"/>
  <c r="J311" i="4"/>
  <c r="J213" i="4"/>
  <c r="J141" i="4"/>
  <c r="J71" i="4"/>
  <c r="J43" i="4"/>
  <c r="J57" i="4"/>
  <c r="J169" i="4"/>
  <c r="J155" i="4"/>
  <c r="J99" i="4"/>
  <c r="J127" i="4"/>
  <c r="J199" i="4"/>
  <c r="J185" i="4"/>
  <c r="J227" i="4"/>
  <c r="J297" i="4"/>
  <c r="I283" i="3"/>
  <c r="I227" i="3"/>
  <c r="I241" i="3"/>
  <c r="I113" i="3"/>
  <c r="I311" i="3"/>
  <c r="I185" i="3"/>
  <c r="J24" i="3"/>
  <c r="I255" i="3"/>
  <c r="I127" i="3"/>
  <c r="I169" i="3"/>
  <c r="I85" i="3"/>
  <c r="I297" i="3"/>
  <c r="I71" i="3"/>
  <c r="I155" i="3"/>
  <c r="I269" i="3"/>
  <c r="I99" i="3"/>
  <c r="I213" i="3"/>
  <c r="I43" i="3"/>
  <c r="I141" i="3"/>
  <c r="I199" i="3"/>
  <c r="L141" i="1" l="1"/>
  <c r="L283" i="1"/>
  <c r="L255" i="1"/>
  <c r="L227" i="1"/>
  <c r="L169" i="1"/>
  <c r="L213" i="1"/>
  <c r="L71" i="1"/>
  <c r="L155" i="1"/>
  <c r="M24" i="1"/>
  <c r="L99" i="1"/>
  <c r="L199" i="1"/>
  <c r="L43" i="1"/>
  <c r="L127" i="1"/>
  <c r="L269" i="1"/>
  <c r="L241" i="1"/>
  <c r="L113" i="1"/>
  <c r="L85" i="1"/>
  <c r="L57" i="1"/>
  <c r="L297" i="1"/>
  <c r="L311" i="1"/>
  <c r="L185" i="1"/>
  <c r="L24" i="4"/>
  <c r="K255" i="4"/>
  <c r="K269" i="4"/>
  <c r="K283" i="4"/>
  <c r="K227" i="4"/>
  <c r="K85" i="4"/>
  <c r="K241" i="4"/>
  <c r="K99" i="4"/>
  <c r="K57" i="4"/>
  <c r="K185" i="4"/>
  <c r="K311" i="4"/>
  <c r="K127" i="4"/>
  <c r="K169" i="4"/>
  <c r="K43" i="4"/>
  <c r="K199" i="4"/>
  <c r="K141" i="4"/>
  <c r="K71" i="4"/>
  <c r="K213" i="4"/>
  <c r="K155" i="4"/>
  <c r="K113" i="4"/>
  <c r="K297" i="4"/>
  <c r="K24" i="2"/>
  <c r="J283" i="2"/>
  <c r="J227" i="2"/>
  <c r="J99" i="2"/>
  <c r="J297" i="2"/>
  <c r="J169" i="2"/>
  <c r="J43" i="2"/>
  <c r="J255" i="2"/>
  <c r="J141" i="2"/>
  <c r="J185" i="2"/>
  <c r="J269" i="2"/>
  <c r="J113" i="2"/>
  <c r="J311" i="2"/>
  <c r="J155" i="2"/>
  <c r="J199" i="2"/>
  <c r="J241" i="2"/>
  <c r="J85" i="2"/>
  <c r="J213" i="2"/>
  <c r="J71" i="2"/>
  <c r="J127" i="2"/>
  <c r="J57" i="2"/>
  <c r="J241" i="3"/>
  <c r="J255" i="3"/>
  <c r="J269" i="3"/>
  <c r="K24" i="3"/>
  <c r="J127" i="3"/>
  <c r="J85" i="3"/>
  <c r="J199" i="3"/>
  <c r="J71" i="3"/>
  <c r="J141" i="3"/>
  <c r="J311" i="3"/>
  <c r="J169" i="3"/>
  <c r="J99" i="3"/>
  <c r="J185" i="3"/>
  <c r="J283" i="3"/>
  <c r="J227" i="3"/>
  <c r="J113" i="3"/>
  <c r="J297" i="3"/>
  <c r="J155" i="3"/>
  <c r="J213" i="3"/>
  <c r="M141" i="1" l="1"/>
  <c r="M113" i="1"/>
  <c r="M85" i="1"/>
  <c r="M213" i="1"/>
  <c r="M199" i="1"/>
  <c r="M297" i="1"/>
  <c r="M169" i="1"/>
  <c r="M43" i="1"/>
  <c r="M283" i="1"/>
  <c r="M269" i="1"/>
  <c r="M255" i="1"/>
  <c r="M241" i="1"/>
  <c r="M227" i="1"/>
  <c r="M57" i="1"/>
  <c r="M311" i="1"/>
  <c r="M155" i="1"/>
  <c r="M127" i="1"/>
  <c r="M99" i="1"/>
  <c r="M185" i="1"/>
  <c r="M71" i="1"/>
  <c r="L24" i="3"/>
  <c r="K255" i="3"/>
  <c r="K269" i="3"/>
  <c r="K283" i="3"/>
  <c r="K227" i="3"/>
  <c r="K141" i="3"/>
  <c r="K99" i="3"/>
  <c r="K199" i="3"/>
  <c r="K71" i="3"/>
  <c r="K241" i="3"/>
  <c r="K85" i="3"/>
  <c r="K185" i="3"/>
  <c r="K43" i="3"/>
  <c r="K127" i="3"/>
  <c r="K311" i="3"/>
  <c r="K169" i="3"/>
  <c r="K297" i="3"/>
  <c r="K155" i="3"/>
  <c r="K213" i="3"/>
  <c r="K113" i="3"/>
  <c r="K283" i="2"/>
  <c r="L24" i="2"/>
  <c r="K241" i="2"/>
  <c r="K113" i="2"/>
  <c r="K199" i="2"/>
  <c r="K71" i="2"/>
  <c r="K269" i="2"/>
  <c r="K85" i="2"/>
  <c r="K311" i="2"/>
  <c r="K169" i="2"/>
  <c r="K255" i="2"/>
  <c r="K127" i="2"/>
  <c r="K297" i="2"/>
  <c r="K155" i="2"/>
  <c r="K227" i="2"/>
  <c r="K99" i="2"/>
  <c r="K213" i="2"/>
  <c r="K57" i="2"/>
  <c r="K141" i="2"/>
  <c r="K185" i="2"/>
  <c r="K43" i="2"/>
  <c r="L269" i="4"/>
  <c r="L85" i="4"/>
  <c r="L283" i="4"/>
  <c r="L227" i="4"/>
  <c r="M24" i="4"/>
  <c r="L241" i="4"/>
  <c r="L255" i="4"/>
  <c r="L113" i="4"/>
  <c r="L185" i="4"/>
  <c r="L297" i="4"/>
  <c r="L141" i="4"/>
  <c r="L43" i="4"/>
  <c r="L169" i="4"/>
  <c r="L57" i="4"/>
  <c r="L199" i="4"/>
  <c r="L127" i="4"/>
  <c r="L155" i="4"/>
  <c r="L311" i="4"/>
  <c r="L99" i="4"/>
  <c r="L213" i="4"/>
  <c r="L71" i="4"/>
  <c r="M283" i="4" l="1"/>
  <c r="M227" i="4"/>
  <c r="M241" i="4"/>
  <c r="M255" i="4"/>
  <c r="M269" i="4"/>
  <c r="M141" i="4"/>
  <c r="M71" i="4"/>
  <c r="M199" i="4"/>
  <c r="M99" i="4"/>
  <c r="M43" i="4"/>
  <c r="M185" i="4"/>
  <c r="M57" i="4"/>
  <c r="M213" i="4"/>
  <c r="M85" i="4"/>
  <c r="M113" i="4"/>
  <c r="M155" i="4"/>
  <c r="M297" i="4"/>
  <c r="M169" i="4"/>
  <c r="M127" i="4"/>
  <c r="M311" i="4"/>
  <c r="L227" i="2"/>
  <c r="L99" i="2"/>
  <c r="L199" i="2"/>
  <c r="L71" i="2"/>
  <c r="L255" i="2"/>
  <c r="L141" i="2"/>
  <c r="L185" i="2"/>
  <c r="L43" i="2"/>
  <c r="M24" i="2"/>
  <c r="L269" i="2"/>
  <c r="L113" i="2"/>
  <c r="L311" i="2"/>
  <c r="L169" i="2"/>
  <c r="L283" i="2"/>
  <c r="L241" i="2"/>
  <c r="L85" i="2"/>
  <c r="L297" i="2"/>
  <c r="L155" i="2"/>
  <c r="L213" i="2"/>
  <c r="L127" i="2"/>
  <c r="L57" i="2"/>
  <c r="L269" i="3"/>
  <c r="M24" i="3"/>
  <c r="L283" i="3"/>
  <c r="L227" i="3"/>
  <c r="L241" i="3"/>
  <c r="L127" i="3"/>
  <c r="L85" i="3"/>
  <c r="L297" i="3"/>
  <c r="L169" i="3"/>
  <c r="L43" i="3"/>
  <c r="L255" i="3"/>
  <c r="L141" i="3"/>
  <c r="L185" i="3"/>
  <c r="L113" i="3"/>
  <c r="L311" i="3"/>
  <c r="L155" i="3"/>
  <c r="L213" i="3"/>
  <c r="L71" i="3"/>
  <c r="L99" i="3"/>
  <c r="L199" i="3"/>
  <c r="M283" i="2" l="1"/>
  <c r="M255" i="2"/>
  <c r="M85" i="2"/>
  <c r="M311" i="2"/>
  <c r="M185" i="2"/>
  <c r="M57" i="2"/>
  <c r="M241" i="2"/>
  <c r="M127" i="2"/>
  <c r="M297" i="2"/>
  <c r="M155" i="2"/>
  <c r="M227" i="2"/>
  <c r="M99" i="2"/>
  <c r="M213" i="2"/>
  <c r="M71" i="2"/>
  <c r="M141" i="2"/>
  <c r="M199" i="2"/>
  <c r="M43" i="2"/>
  <c r="M113" i="2"/>
  <c r="M269" i="2"/>
  <c r="M169" i="2"/>
  <c r="M283" i="3"/>
  <c r="M227" i="3"/>
  <c r="M241" i="3"/>
  <c r="M255" i="3"/>
  <c r="M113" i="3"/>
  <c r="M311" i="3"/>
  <c r="M185" i="3"/>
  <c r="M269" i="3"/>
  <c r="M127" i="3"/>
  <c r="M169" i="3"/>
  <c r="M99" i="3"/>
  <c r="M297" i="3"/>
  <c r="M155" i="3"/>
  <c r="M141" i="3"/>
  <c r="M213" i="3"/>
  <c r="M71" i="3"/>
  <c r="M199" i="3"/>
  <c r="M43" i="3"/>
  <c r="M85" i="3"/>
  <c r="E68" i="1" l="1"/>
  <c r="C68" i="1" l="1"/>
  <c r="E63" i="1"/>
  <c r="E65" i="1"/>
  <c r="E32" i="1" l="1"/>
  <c r="N32" i="1" s="1"/>
  <c r="E33" i="1" l="1"/>
  <c r="N33" i="1" s="1"/>
  <c r="N34" i="1"/>
  <c r="E35" i="1" l="1"/>
  <c r="N35" i="1" s="1"/>
</calcChain>
</file>

<file path=xl/sharedStrings.xml><?xml version="1.0" encoding="utf-8"?>
<sst xmlns="http://schemas.openxmlformats.org/spreadsheetml/2006/main" count="1880" uniqueCount="104">
  <si>
    <t>費目</t>
    <rPh sb="0" eb="2">
      <t>ヒモク</t>
    </rPh>
    <phoneticPr fontId="2"/>
  </si>
  <si>
    <t>総額</t>
    <rPh sb="0" eb="2">
      <t>ソウガク</t>
    </rPh>
    <phoneticPr fontId="2"/>
  </si>
  <si>
    <t>(単位：円）</t>
    <rPh sb="1" eb="3">
      <t>タンイ</t>
    </rPh>
    <rPh sb="4" eb="5">
      <t>エン</t>
    </rPh>
    <phoneticPr fontId="2"/>
  </si>
  <si>
    <t>副題：</t>
    <rPh sb="0" eb="2">
      <t>フクダイ</t>
    </rPh>
    <phoneticPr fontId="2"/>
  </si>
  <si>
    <t>Ⅰ　物品費</t>
    <rPh sb="2" eb="4">
      <t>ブッピン</t>
    </rPh>
    <rPh sb="4" eb="5">
      <t>ヒ</t>
    </rPh>
    <phoneticPr fontId="2"/>
  </si>
  <si>
    <t>Ⅱ　人件費・謝金</t>
    <rPh sb="2" eb="5">
      <t>ジンケンヒ</t>
    </rPh>
    <rPh sb="6" eb="8">
      <t>シャキン</t>
    </rPh>
    <phoneticPr fontId="2"/>
  </si>
  <si>
    <t>Ⅲ　旅費</t>
    <rPh sb="2" eb="4">
      <t>リョヒ</t>
    </rPh>
    <phoneticPr fontId="2"/>
  </si>
  <si>
    <t>Ⅳ　その他</t>
    <rPh sb="4" eb="5">
      <t>タ</t>
    </rPh>
    <phoneticPr fontId="2"/>
  </si>
  <si>
    <t>Ⅴ　一般管理費</t>
    <rPh sb="2" eb="4">
      <t>イッパン</t>
    </rPh>
    <rPh sb="4" eb="7">
      <t>カンリヒ</t>
    </rPh>
    <phoneticPr fontId="2"/>
  </si>
  <si>
    <t>一般管理費率</t>
    <rPh sb="5" eb="6">
      <t>リツ</t>
    </rPh>
    <phoneticPr fontId="2"/>
  </si>
  <si>
    <t xml:space="preserve"> </t>
    <phoneticPr fontId="2"/>
  </si>
  <si>
    <t>　</t>
    <phoneticPr fontId="2"/>
  </si>
  <si>
    <t>管理番号：</t>
    <rPh sb="0" eb="2">
      <t>カンリ</t>
    </rPh>
    <rPh sb="2" eb="4">
      <t>バンゴウ</t>
    </rPh>
    <phoneticPr fontId="2"/>
  </si>
  <si>
    <t xml:space="preserve"> </t>
    <phoneticPr fontId="2"/>
  </si>
  <si>
    <t>Ⅵ　再委託費</t>
    <rPh sb="2" eb="5">
      <t>サイイタク</t>
    </rPh>
    <rPh sb="5" eb="6">
      <t>ヒ</t>
    </rPh>
    <phoneticPr fontId="2"/>
  </si>
  <si>
    <r>
      <t>　　　　　小計</t>
    </r>
    <r>
      <rPr>
        <sz val="9"/>
        <rFont val="ＭＳ 明朝"/>
        <family val="1"/>
        <charset val="128"/>
      </rPr>
      <t>（Ⅰ+Ⅱ+Ⅲ+Ⅳ）</t>
    </r>
    <rPh sb="5" eb="7">
      <t>ショウケイ</t>
    </rPh>
    <phoneticPr fontId="2"/>
  </si>
  <si>
    <t>　　　　　総　額</t>
    <rPh sb="5" eb="6">
      <t>ソウ</t>
    </rPh>
    <rPh sb="7" eb="8">
      <t>ガク</t>
    </rPh>
    <phoneticPr fontId="2"/>
  </si>
  <si>
    <r>
      <t>　　　　　総経費</t>
    </r>
    <r>
      <rPr>
        <sz val="9"/>
        <rFont val="ＭＳ 明朝"/>
        <family val="1"/>
        <charset val="128"/>
      </rPr>
      <t>(Ⅰ+Ⅱ+Ⅲ+Ⅳ+Ⅴ)</t>
    </r>
    <rPh sb="5" eb="8">
      <t>ソウケイヒ</t>
    </rPh>
    <phoneticPr fontId="2"/>
  </si>
  <si>
    <r>
      <t>　　　小計</t>
    </r>
    <r>
      <rPr>
        <sz val="9"/>
        <rFont val="ＭＳ 明朝"/>
        <family val="1"/>
        <charset val="128"/>
      </rPr>
      <t>（Ⅰ+Ⅱ+Ⅲ+Ⅳ）</t>
    </r>
    <rPh sb="3" eb="5">
      <t>ショウケイ</t>
    </rPh>
    <phoneticPr fontId="2"/>
  </si>
  <si>
    <r>
      <t>　　　小計</t>
    </r>
    <r>
      <rPr>
        <sz val="9"/>
        <rFont val="ＭＳ 明朝"/>
        <family val="1"/>
        <charset val="128"/>
      </rPr>
      <t>（Ⅰ+Ⅱ+Ⅲ+Ⅳ+Ⅴ）</t>
    </r>
    <rPh sb="3" eb="5">
      <t>ショウケイ</t>
    </rPh>
    <phoneticPr fontId="2"/>
  </si>
  <si>
    <r>
      <t>　　　総経費</t>
    </r>
    <r>
      <rPr>
        <sz val="9"/>
        <rFont val="ＭＳ 明朝"/>
        <family val="1"/>
        <charset val="128"/>
      </rPr>
      <t>(Ⅰ+Ⅱ+Ⅲ+Ⅳ+Ⅴ+Ⅵ)</t>
    </r>
    <rPh sb="3" eb="6">
      <t>ソウケイヒ</t>
    </rPh>
    <phoneticPr fontId="2"/>
  </si>
  <si>
    <t>大　項　目</t>
    <rPh sb="0" eb="1">
      <t>ダイ</t>
    </rPh>
    <rPh sb="2" eb="3">
      <t>コウ</t>
    </rPh>
    <rPh sb="4" eb="5">
      <t>メ</t>
    </rPh>
    <phoneticPr fontId="2"/>
  </si>
  <si>
    <t>消費税率</t>
    <rPh sb="0" eb="3">
      <t>ショウヒゼイ</t>
    </rPh>
    <rPh sb="3" eb="4">
      <t>リツ</t>
    </rPh>
    <phoneticPr fontId="2"/>
  </si>
  <si>
    <t>消費税（外税額）</t>
    <rPh sb="0" eb="3">
      <t>ショウヒゼイ</t>
    </rPh>
    <rPh sb="4" eb="6">
      <t>ソトゼイ</t>
    </rPh>
    <rPh sb="6" eb="7">
      <t>ガク</t>
    </rPh>
    <phoneticPr fontId="2"/>
  </si>
  <si>
    <t>［記入要領］</t>
    <rPh sb="2" eb="3">
      <t>ニュウ</t>
    </rPh>
    <rPh sb="3" eb="5">
      <t>ヨウリョウ</t>
    </rPh>
    <phoneticPr fontId="5"/>
  </si>
  <si>
    <t>大　項　目</t>
    <rPh sb="0" eb="1">
      <t>ダイ</t>
    </rPh>
    <phoneticPr fontId="2"/>
  </si>
  <si>
    <t>　　　　総　額</t>
    <rPh sb="4" eb="5">
      <t>ソウ</t>
    </rPh>
    <rPh sb="6" eb="7">
      <t>ガク</t>
    </rPh>
    <phoneticPr fontId="2"/>
  </si>
  <si>
    <t>消費税（外税額）/
消費税(内税額）＋消費税相当額</t>
    <rPh sb="4" eb="5">
      <t>ソト</t>
    </rPh>
    <rPh sb="6" eb="7">
      <t>ガク</t>
    </rPh>
    <rPh sb="10" eb="13">
      <t>ショウヒゼイ</t>
    </rPh>
    <rPh sb="14" eb="15">
      <t>ウチ</t>
    </rPh>
    <rPh sb="15" eb="17">
      <t>ゼイガク</t>
    </rPh>
    <rPh sb="19" eb="22">
      <t>ショウヒゼイ</t>
    </rPh>
    <rPh sb="22" eb="24">
      <t>ソウトウ</t>
    </rPh>
    <rPh sb="24" eb="25">
      <t>ガク</t>
    </rPh>
    <phoneticPr fontId="2"/>
  </si>
  <si>
    <t>税抜→</t>
    <rPh sb="0" eb="2">
      <t>ゼイヌキ</t>
    </rPh>
    <phoneticPr fontId="2"/>
  </si>
  <si>
    <t>←税込</t>
    <rPh sb="1" eb="3">
      <t>ゼイコミ</t>
    </rPh>
    <phoneticPr fontId="2"/>
  </si>
  <si>
    <t>　</t>
    <phoneticPr fontId="2"/>
  </si>
  <si>
    <t>　</t>
    <phoneticPr fontId="2"/>
  </si>
  <si>
    <t>　</t>
    <phoneticPr fontId="2"/>
  </si>
  <si>
    <t>課題名：</t>
    <rPh sb="0" eb="2">
      <t>カダイ</t>
    </rPh>
    <rPh sb="2" eb="3">
      <t>メイ</t>
    </rPh>
    <phoneticPr fontId="2"/>
  </si>
  <si>
    <t>個別課題名：</t>
    <rPh sb="0" eb="2">
      <t>コベツ</t>
    </rPh>
    <rPh sb="2" eb="4">
      <t>カダイ</t>
    </rPh>
    <rPh sb="4" eb="5">
      <t>メイ</t>
    </rPh>
    <phoneticPr fontId="2"/>
  </si>
  <si>
    <t>(単位：円）</t>
    <phoneticPr fontId="2"/>
  </si>
  <si>
    <r>
      <t>研究開発課題必要概算経費一覧表【一括契約】【税抜用】</t>
    </r>
    <r>
      <rPr>
        <b/>
        <sz val="11"/>
        <rFont val="ＭＳ ゴシック"/>
        <family val="3"/>
        <charset val="128"/>
      </rPr>
      <t>（平成２９年度課税方式変更なし）</t>
    </r>
    <rPh sb="0" eb="4">
      <t>ケンキュウカイハツ</t>
    </rPh>
    <rPh sb="4" eb="6">
      <t>カダイ</t>
    </rPh>
    <rPh sb="6" eb="8">
      <t>ヒツヨウ</t>
    </rPh>
    <rPh sb="8" eb="10">
      <t>ガイサン</t>
    </rPh>
    <rPh sb="10" eb="12">
      <t>ケイヒ</t>
    </rPh>
    <rPh sb="12" eb="15">
      <t>イチランヒョウ</t>
    </rPh>
    <rPh sb="16" eb="18">
      <t>イッカツ</t>
    </rPh>
    <rPh sb="18" eb="20">
      <t>ケイヤク</t>
    </rPh>
    <rPh sb="22" eb="24">
      <t>ゼイヌキ</t>
    </rPh>
    <rPh sb="24" eb="25">
      <t>ヨウ</t>
    </rPh>
    <rPh sb="27" eb="29">
      <t>ヘイセイ</t>
    </rPh>
    <rPh sb="31" eb="33">
      <t>ネンド</t>
    </rPh>
    <rPh sb="33" eb="34">
      <t>カ</t>
    </rPh>
    <rPh sb="34" eb="37">
      <t>ゼイホウシキ</t>
    </rPh>
    <rPh sb="37" eb="39">
      <t>ヘンコウ</t>
    </rPh>
    <phoneticPr fontId="2"/>
  </si>
  <si>
    <t>○○○○の研究開発</t>
    <rPh sb="5" eb="9">
      <t>ケンキュウカイハツ</t>
    </rPh>
    <phoneticPr fontId="2"/>
  </si>
  <si>
    <t>課題Ⅹ　□□□□の研究開発</t>
    <rPh sb="0" eb="2">
      <t>カダイ</t>
    </rPh>
    <phoneticPr fontId="2"/>
  </si>
  <si>
    <t>△△△△の研究</t>
    <phoneticPr fontId="2"/>
  </si>
  <si>
    <t>××××株式会社</t>
    <rPh sb="4" eb="8">
      <t>カブ</t>
    </rPh>
    <phoneticPr fontId="2"/>
  </si>
  <si>
    <t>代表研究者：</t>
    <rPh sb="0" eb="2">
      <t>ダイヒョウ</t>
    </rPh>
    <phoneticPr fontId="2"/>
  </si>
  <si>
    <t>××大学法人××大学</t>
    <phoneticPr fontId="2"/>
  </si>
  <si>
    <t>（税込用）　　　　　研究分担者：</t>
  </si>
  <si>
    <t>（税込用）　　　　　研究分担者：</t>
    <rPh sb="1" eb="3">
      <t>ゼイコ</t>
    </rPh>
    <rPh sb="3" eb="4">
      <t>ヨウ</t>
    </rPh>
    <rPh sb="12" eb="14">
      <t>ブンタン</t>
    </rPh>
    <rPh sb="14" eb="15">
      <t>シャ</t>
    </rPh>
    <phoneticPr fontId="2"/>
  </si>
  <si>
    <t>（税込用）　　　　　研究分担者：</t>
    <phoneticPr fontId="2"/>
  </si>
  <si>
    <t>（税抜用）　　　　　研究分担者：</t>
  </si>
  <si>
    <t>（税抜用）　　　　　研究分担者：</t>
    <rPh sb="2" eb="3">
      <t>ヌ</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</si>
  <si>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</si>
  <si>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</si>
  <si>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</si>
  <si>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</si>
  <si>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</si>
  <si>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</si>
  <si>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</si>
  <si>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</si>
  <si>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　　・費用欄には研究期間（変更契約年度含む）の各年度の計画額を記入してください。</t>
    <rPh sb="3" eb="5">
      <t>ヒヨウ</t>
    </rPh>
    <rPh sb="5" eb="6">
      <t>ラン</t>
    </rPh>
    <rPh sb="8" eb="10">
      <t>ケンキュウ</t>
    </rPh>
    <rPh sb="10" eb="12">
      <t>キカン</t>
    </rPh>
    <rPh sb="13" eb="15">
      <t>ヘンコウ</t>
    </rPh>
    <rPh sb="15" eb="17">
      <t>ケイヤク</t>
    </rPh>
    <rPh sb="17" eb="19">
      <t>ネンド</t>
    </rPh>
    <rPh sb="19" eb="20">
      <t>フク</t>
    </rPh>
    <rPh sb="23" eb="26">
      <t>カクネンド</t>
    </rPh>
    <rPh sb="27" eb="29">
      <t>ケイカク</t>
    </rPh>
    <rPh sb="29" eb="30">
      <t>ガク</t>
    </rPh>
    <rPh sb="31" eb="33">
      <t>キニュウ</t>
    </rPh>
    <phoneticPr fontId="2"/>
  </si>
  <si>
    <t>　　・費用欄の金額は０円を含め整数で記入してください。計算式および小数を含む金額を記入しないでください。</t>
    <rPh sb="3" eb="5">
      <t>ヒヨウ</t>
    </rPh>
    <rPh sb="5" eb="6">
      <t>ラン</t>
    </rPh>
    <rPh sb="11" eb="12">
      <t>エン</t>
    </rPh>
    <rPh sb="13" eb="14">
      <t>フク</t>
    </rPh>
    <rPh sb="18" eb="20">
      <t>キニュウ</t>
    </rPh>
    <rPh sb="36" eb="37">
      <t>フク</t>
    </rPh>
    <rPh sb="38" eb="40">
      <t>キンガク</t>
    </rPh>
    <phoneticPr fontId="2"/>
  </si>
  <si>
    <t>　　・一般管理費率は小数点第１位までの数値（一般管理費率計算書で提示した率）を記入してください。</t>
    <rPh sb="15" eb="16">
      <t>イ</t>
    </rPh>
    <rPh sb="19" eb="21">
      <t>スウチ</t>
    </rPh>
    <rPh sb="22" eb="24">
      <t>イッパン</t>
    </rPh>
    <rPh sb="24" eb="27">
      <t>カンリヒ</t>
    </rPh>
    <rPh sb="27" eb="28">
      <t>リツ</t>
    </rPh>
    <rPh sb="28" eb="31">
      <t>ケイサンショ</t>
    </rPh>
    <rPh sb="32" eb="34">
      <t>テイジ</t>
    </rPh>
    <rPh sb="36" eb="37">
      <t>リツ</t>
    </rPh>
    <rPh sb="39" eb="41">
      <t>キニュウ</t>
    </rPh>
    <phoneticPr fontId="5"/>
  </si>
  <si>
    <t>　　　（注．入力表示は確認のため、小数点第２までとしています。小数点第２位以降の数値が入力されるとエラーメッセージが表示されます。）</t>
    <rPh sb="4" eb="5">
      <t>チュウ</t>
    </rPh>
    <rPh sb="6" eb="8">
      <t>ニュウリョク</t>
    </rPh>
    <rPh sb="8" eb="10">
      <t>ヒョウジ</t>
    </rPh>
    <rPh sb="11" eb="13">
      <t>カクニン</t>
    </rPh>
    <rPh sb="17" eb="20">
      <t>ショウスウテン</t>
    </rPh>
    <rPh sb="20" eb="21">
      <t>ダイ</t>
    </rPh>
    <rPh sb="36" eb="37">
      <t>イ</t>
    </rPh>
    <rPh sb="37" eb="39">
      <t>イコウ</t>
    </rPh>
    <rPh sb="40" eb="42">
      <t>スウチ</t>
    </rPh>
    <rPh sb="43" eb="45">
      <t>ニュウリョク</t>
    </rPh>
    <rPh sb="58" eb="60">
      <t>ヒョウジ</t>
    </rPh>
    <phoneticPr fontId="5"/>
  </si>
  <si>
    <t>２．過去年度の費用欄</t>
    <rPh sb="2" eb="4">
      <t>カコ</t>
    </rPh>
    <rPh sb="4" eb="6">
      <t>ネンド</t>
    </rPh>
    <rPh sb="7" eb="9">
      <t>ヒヨウ</t>
    </rPh>
    <rPh sb="9" eb="10">
      <t>ラン</t>
    </rPh>
    <phoneticPr fontId="2"/>
  </si>
  <si>
    <t>３．その他</t>
    <rPh sb="4" eb="5">
      <t>タ</t>
    </rPh>
    <phoneticPr fontId="2"/>
  </si>
  <si>
    <t>１．水色地/黄色地/茶色地のセル</t>
    <rPh sb="2" eb="4">
      <t>ミズイロ</t>
    </rPh>
    <rPh sb="4" eb="5">
      <t>ジ</t>
    </rPh>
    <phoneticPr fontId="5"/>
  </si>
  <si>
    <t>　　・黄色地/茶色地のセルは数式等が設定されております。（セルは改変できないように保護されております。）</t>
    <rPh sb="3" eb="5">
      <t>キイロ</t>
    </rPh>
    <rPh sb="5" eb="6">
      <t>ジ</t>
    </rPh>
    <rPh sb="7" eb="9">
      <t>チャイロ</t>
    </rPh>
    <rPh sb="9" eb="10">
      <t>チ</t>
    </rPh>
    <rPh sb="14" eb="16">
      <t>スウシキ</t>
    </rPh>
    <rPh sb="16" eb="17">
      <t>トウ</t>
    </rPh>
    <rPh sb="18" eb="20">
      <t>セッテイ</t>
    </rPh>
    <rPh sb="32" eb="34">
      <t>カイヘン</t>
    </rPh>
    <rPh sb="41" eb="43">
      <t>ホゴ</t>
    </rPh>
    <phoneticPr fontId="5"/>
  </si>
  <si>
    <t>　　・代表研究者の消費税率は研究分担者の消費税率にリンクしていますので、ご注意願います。</t>
    <rPh sb="3" eb="5">
      <t>ダイヒョウ</t>
    </rPh>
    <rPh sb="5" eb="7">
      <t>ケンキュウ</t>
    </rPh>
    <rPh sb="7" eb="8">
      <t>シャ</t>
    </rPh>
    <rPh sb="9" eb="12">
      <t>ショウヒゼイ</t>
    </rPh>
    <rPh sb="12" eb="13">
      <t>リツ</t>
    </rPh>
    <rPh sb="14" eb="16">
      <t>ケンキュウ</t>
    </rPh>
    <rPh sb="16" eb="18">
      <t>ブンタン</t>
    </rPh>
    <rPh sb="18" eb="19">
      <t>シャ</t>
    </rPh>
    <rPh sb="20" eb="23">
      <t>ショウヒゼイ</t>
    </rPh>
    <rPh sb="23" eb="24">
      <t>リツ</t>
    </rPh>
    <rPh sb="24" eb="25">
      <t>ゼイリツ</t>
    </rPh>
    <rPh sb="37" eb="39">
      <t>チュウイ</t>
    </rPh>
    <rPh sb="39" eb="40">
      <t>ネガ</t>
    </rPh>
    <phoneticPr fontId="2"/>
  </si>
  <si>
    <t>①</t>
    <phoneticPr fontId="2"/>
  </si>
  <si>
    <t>②</t>
    <phoneticPr fontId="2"/>
  </si>
  <si>
    <t>　　・水色地のセルのみ必要事項を記入してください。また、文字入力が不要なセルは空欄にしておいてください。</t>
    <rPh sb="28" eb="30">
      <t>モジ</t>
    </rPh>
    <rPh sb="30" eb="32">
      <t>ニュウリョク</t>
    </rPh>
    <rPh sb="33" eb="35">
      <t>フヨウ</t>
    </rPh>
    <rPh sb="39" eb="41">
      <t>クウラン</t>
    </rPh>
    <phoneticPr fontId="2"/>
  </si>
  <si>
    <t>　　・代表研究者と税込/税抜を選択した研究分担者（再受託者）について、個別に記入願います。</t>
    <rPh sb="3" eb="5">
      <t>ダイヒョウ</t>
    </rPh>
    <rPh sb="5" eb="8">
      <t>ケンキュウシャ</t>
    </rPh>
    <rPh sb="9" eb="11">
      <t>ゼイコ</t>
    </rPh>
    <rPh sb="12" eb="13">
      <t>ゼイ</t>
    </rPh>
    <rPh sb="13" eb="14">
      <t>ヌ</t>
    </rPh>
    <rPh sb="15" eb="17">
      <t>センタク</t>
    </rPh>
    <rPh sb="19" eb="21">
      <t>ケンキュウ</t>
    </rPh>
    <rPh sb="21" eb="23">
      <t>ブンタン</t>
    </rPh>
    <rPh sb="23" eb="24">
      <t>シャ</t>
    </rPh>
    <rPh sb="25" eb="26">
      <t>サイ</t>
    </rPh>
    <rPh sb="26" eb="29">
      <t>ジュタクシャ</t>
    </rPh>
    <rPh sb="35" eb="37">
      <t>コベツ</t>
    </rPh>
    <rPh sb="38" eb="40">
      <t>キニュウ</t>
    </rPh>
    <rPh sb="40" eb="41">
      <t>ネガ</t>
    </rPh>
    <phoneticPr fontId="2"/>
  </si>
  <si>
    <t>府
省
共
通
費
目</t>
    <rPh sb="0" eb="1">
      <t>フ</t>
    </rPh>
    <rPh sb="2" eb="3">
      <t>ショウ</t>
    </rPh>
    <rPh sb="4" eb="5">
      <t>キョウ</t>
    </rPh>
    <rPh sb="6" eb="7">
      <t>ツ</t>
    </rPh>
    <rPh sb="8" eb="9">
      <t>ヒ</t>
    </rPh>
    <rPh sb="10" eb="11">
      <t>メ</t>
    </rPh>
    <phoneticPr fontId="2"/>
  </si>
  <si>
    <t>府
省
共
通
費
目</t>
    <rPh sb="0" eb="1">
      <t>フ</t>
    </rPh>
    <rPh sb="2" eb="3">
      <t>セイ</t>
    </rPh>
    <rPh sb="4" eb="5">
      <t>キョウ</t>
    </rPh>
    <rPh sb="6" eb="7">
      <t>ツ</t>
    </rPh>
    <rPh sb="8" eb="9">
      <t>ヒ</t>
    </rPh>
    <rPh sb="10" eb="11">
      <t>メ</t>
    </rPh>
    <phoneticPr fontId="2"/>
  </si>
  <si>
    <t>○○○○の研究開発</t>
    <phoneticPr fontId="2"/>
  </si>
  <si>
    <t>課題Ⅹ　□□□□の研究開発</t>
    <rPh sb="0" eb="2">
      <t>カダイ</t>
    </rPh>
    <rPh sb="9" eb="11">
      <t>ケンキュウ</t>
    </rPh>
    <rPh sb="11" eb="13">
      <t>カイハツ</t>
    </rPh>
    <phoneticPr fontId="2"/>
  </si>
  <si>
    <t>××××株式会社</t>
    <rPh sb="4" eb="8">
      <t>カブシキガイシャ</t>
    </rPh>
    <phoneticPr fontId="2"/>
  </si>
  <si>
    <t>府
省
共
通
費
目</t>
    <phoneticPr fontId="2"/>
  </si>
  <si>
    <t>府
省
共
通
費
目</t>
    <phoneticPr fontId="2"/>
  </si>
  <si>
    <t>府
省
共
通
費
目</t>
    <phoneticPr fontId="2"/>
  </si>
  <si>
    <t>府
省
共
通
費
目</t>
    <phoneticPr fontId="2"/>
  </si>
  <si>
    <t>府
省
共
通
費
目</t>
    <phoneticPr fontId="2"/>
  </si>
  <si>
    <r>
      <t>研究開発課題必要概算経費一覧表【一括契約】【税込用】</t>
    </r>
    <r>
      <rPr>
        <b/>
        <sz val="11"/>
        <rFont val="ＭＳ ゴシック"/>
        <family val="3"/>
        <charset val="128"/>
      </rPr>
      <t>（平成２９年度課税方式変更なし）</t>
    </r>
    <rPh sb="0" eb="4">
      <t>ケンキュウカイハツ</t>
    </rPh>
    <rPh sb="4" eb="6">
      <t>カダイ</t>
    </rPh>
    <rPh sb="6" eb="8">
      <t>ヒツヨウ</t>
    </rPh>
    <rPh sb="8" eb="10">
      <t>ガイサン</t>
    </rPh>
    <rPh sb="10" eb="12">
      <t>ケイヒ</t>
    </rPh>
    <rPh sb="12" eb="15">
      <t>イチランヒョウ</t>
    </rPh>
    <rPh sb="16" eb="18">
      <t>イッカツ</t>
    </rPh>
    <rPh sb="18" eb="20">
      <t>ケイヤク</t>
    </rPh>
    <rPh sb="22" eb="24">
      <t>ゼイコミ</t>
    </rPh>
    <rPh sb="24" eb="25">
      <t>ヨウ</t>
    </rPh>
    <rPh sb="27" eb="29">
      <t>ヘイセイ</t>
    </rPh>
    <rPh sb="31" eb="33">
      <t>ネンド</t>
    </rPh>
    <rPh sb="33" eb="34">
      <t>カ</t>
    </rPh>
    <rPh sb="34" eb="37">
      <t>ゼイホウシキ</t>
    </rPh>
    <rPh sb="37" eb="39">
      <t>ヘンコウ</t>
    </rPh>
    <phoneticPr fontId="2"/>
  </si>
  <si>
    <t>⑥</t>
    <phoneticPr fontId="2"/>
  </si>
  <si>
    <t>⑦</t>
    <phoneticPr fontId="2"/>
  </si>
  <si>
    <t>⑧</t>
    <phoneticPr fontId="2"/>
  </si>
  <si>
    <t>①</t>
    <phoneticPr fontId="2"/>
  </si>
  <si>
    <t>②</t>
    <phoneticPr fontId="2"/>
  </si>
  <si>
    <t>④</t>
    <phoneticPr fontId="2"/>
  </si>
  <si>
    <t>③</t>
    <phoneticPr fontId="2"/>
  </si>
  <si>
    <t>総額</t>
  </si>
  <si>
    <t>（税抜用）　　　　　研究分担者：</t>
    <rPh sb="1" eb="3">
      <t>ゼイヌキ</t>
    </rPh>
    <rPh sb="3" eb="4">
      <t>ヨウ</t>
    </rPh>
    <rPh sb="12" eb="14">
      <t>ブンタン</t>
    </rPh>
    <rPh sb="14" eb="15">
      <t>シャ</t>
    </rPh>
    <phoneticPr fontId="2"/>
  </si>
  <si>
    <t>税抜用</t>
    <phoneticPr fontId="2"/>
  </si>
  <si>
    <t>税込用</t>
    <rPh sb="0" eb="2">
      <t>ゼイコ</t>
    </rPh>
    <rPh sb="2" eb="3">
      <t>ヨウ</t>
    </rPh>
    <phoneticPr fontId="2"/>
  </si>
  <si>
    <r>
      <t>研究開発課題必要概算経費一覧表【一括契約】【税抜→税込用】</t>
    </r>
    <r>
      <rPr>
        <b/>
        <sz val="11"/>
        <rFont val="ＭＳ ゴシック"/>
        <family val="3"/>
        <charset val="128"/>
      </rPr>
      <t>（平成２９年度課税方式変更）</t>
    </r>
    <rPh sb="0" eb="4">
      <t>ケンキュウカイハツ</t>
    </rPh>
    <rPh sb="4" eb="6">
      <t>カダイ</t>
    </rPh>
    <rPh sb="6" eb="8">
      <t>ヒツヨウ</t>
    </rPh>
    <rPh sb="8" eb="10">
      <t>ガイサン</t>
    </rPh>
    <rPh sb="10" eb="12">
      <t>ケイヒ</t>
    </rPh>
    <rPh sb="12" eb="15">
      <t>イチランヒョウ</t>
    </rPh>
    <rPh sb="16" eb="18">
      <t>イッカツ</t>
    </rPh>
    <rPh sb="18" eb="20">
      <t>ケイヤク</t>
    </rPh>
    <rPh sb="22" eb="24">
      <t>ゼイヌキ</t>
    </rPh>
    <rPh sb="25" eb="27">
      <t>ゼイコミ</t>
    </rPh>
    <rPh sb="27" eb="28">
      <t>ヨウ</t>
    </rPh>
    <rPh sb="30" eb="32">
      <t>ヘイセイ</t>
    </rPh>
    <rPh sb="34" eb="36">
      <t>ネンド</t>
    </rPh>
    <rPh sb="36" eb="37">
      <t>カ</t>
    </rPh>
    <rPh sb="37" eb="40">
      <t>ゼイホウシキ</t>
    </rPh>
    <rPh sb="40" eb="42">
      <t>ヘンコウ</t>
    </rPh>
    <phoneticPr fontId="2"/>
  </si>
  <si>
    <t>○○○○の研究開発</t>
  </si>
  <si>
    <t>△△△△の研究</t>
  </si>
  <si>
    <t>税込→</t>
    <rPh sb="0" eb="2">
      <t>ゼイコミ</t>
    </rPh>
    <phoneticPr fontId="2"/>
  </si>
  <si>
    <t>←税抜</t>
    <rPh sb="1" eb="3">
      <t>ゼイヌキ</t>
    </rPh>
    <phoneticPr fontId="2"/>
  </si>
  <si>
    <t>税抜→税込用</t>
    <rPh sb="3" eb="5">
      <t>ゼイコ</t>
    </rPh>
    <rPh sb="5" eb="6">
      <t>ヨウ</t>
    </rPh>
    <phoneticPr fontId="2"/>
  </si>
  <si>
    <t>（税込→税抜用）　　　　研究分担者：</t>
    <rPh sb="1" eb="3">
      <t>ゼイコ</t>
    </rPh>
    <rPh sb="6" eb="7">
      <t>ヨウ</t>
    </rPh>
    <rPh sb="14" eb="16">
      <t>ブンタン</t>
    </rPh>
    <rPh sb="16" eb="17">
      <t>シャ</t>
    </rPh>
    <phoneticPr fontId="2"/>
  </si>
  <si>
    <t>（税抜→税込用）　　　　研究分担者：</t>
    <rPh sb="1" eb="3">
      <t>ゼイヌキ</t>
    </rPh>
    <rPh sb="5" eb="6">
      <t>コミ</t>
    </rPh>
    <rPh sb="6" eb="7">
      <t>ヨウ</t>
    </rPh>
    <rPh sb="14" eb="16">
      <t>ブンタン</t>
    </rPh>
    <rPh sb="16" eb="17">
      <t>シャ</t>
    </rPh>
    <phoneticPr fontId="2"/>
  </si>
  <si>
    <t>　　・過去年度の費用欄には最新の「実施計画書別紙１」に記載されている計画額を記入してください。</t>
    <rPh sb="3" eb="5">
      <t>カコ</t>
    </rPh>
    <rPh sb="5" eb="7">
      <t>ネンド</t>
    </rPh>
    <rPh sb="8" eb="10">
      <t>ヒヨウ</t>
    </rPh>
    <rPh sb="10" eb="11">
      <t>ラン</t>
    </rPh>
    <rPh sb="13" eb="15">
      <t>サイシン</t>
    </rPh>
    <rPh sb="17" eb="19">
      <t>ジッシ</t>
    </rPh>
    <rPh sb="19" eb="22">
      <t>ケイカクショ</t>
    </rPh>
    <rPh sb="22" eb="24">
      <t>ベッシ</t>
    </rPh>
    <rPh sb="27" eb="29">
      <t>キサイ</t>
    </rPh>
    <rPh sb="34" eb="37">
      <t>ケイカクガク</t>
    </rPh>
    <rPh sb="38" eb="40">
      <t>キニュウ</t>
    </rPh>
    <phoneticPr fontId="2"/>
  </si>
  <si>
    <r>
      <t>研究開発課題必要概算経費一覧表【一括契約】【税込→税抜用】</t>
    </r>
    <r>
      <rPr>
        <b/>
        <sz val="11"/>
        <rFont val="ＭＳ ゴシック"/>
        <family val="3"/>
        <charset val="128"/>
      </rPr>
      <t>（平成２９年度課税方式変更）</t>
    </r>
    <rPh sb="0" eb="4">
      <t>ケンキュウカイハツ</t>
    </rPh>
    <rPh sb="4" eb="6">
      <t>カダイ</t>
    </rPh>
    <rPh sb="6" eb="8">
      <t>ヒツヨウ</t>
    </rPh>
    <rPh sb="8" eb="10">
      <t>ガイサン</t>
    </rPh>
    <rPh sb="10" eb="12">
      <t>ケイヒ</t>
    </rPh>
    <rPh sb="12" eb="15">
      <t>イチランヒョウ</t>
    </rPh>
    <rPh sb="16" eb="18">
      <t>イッカツ</t>
    </rPh>
    <rPh sb="18" eb="20">
      <t>ケイヤク</t>
    </rPh>
    <rPh sb="22" eb="24">
      <t>ゼイコミ</t>
    </rPh>
    <rPh sb="25" eb="27">
      <t>ゼイヌキ</t>
    </rPh>
    <rPh sb="27" eb="28">
      <t>ヨウ</t>
    </rPh>
    <rPh sb="30" eb="32">
      <t>ヘイセイ</t>
    </rPh>
    <rPh sb="34" eb="36">
      <t>ネンド</t>
    </rPh>
    <rPh sb="36" eb="37">
      <t>カ</t>
    </rPh>
    <rPh sb="37" eb="40">
      <t>ゼイホウシキ</t>
    </rPh>
    <rPh sb="40" eb="42">
      <t>ヘンコウ</t>
    </rPh>
    <phoneticPr fontId="2"/>
  </si>
  <si>
    <t>税込→税抜用</t>
    <rPh sb="1" eb="2">
      <t>コミ</t>
    </rPh>
    <rPh sb="3" eb="5">
      <t>ゼイヌキ</t>
    </rPh>
    <rPh sb="5" eb="6">
      <t>ヨウ</t>
    </rPh>
    <phoneticPr fontId="2"/>
  </si>
  <si>
    <t>税込→</t>
    <rPh sb="0" eb="1">
      <t>ゼイ</t>
    </rPh>
    <rPh sb="1" eb="2">
      <t>コミ</t>
    </rPh>
    <phoneticPr fontId="2"/>
  </si>
  <si>
    <t>様式Ｋ－３－２別紙１（29-1）</t>
    <rPh sb="0" eb="2">
      <t>ヨウシキ</t>
    </rPh>
    <rPh sb="7" eb="9">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</si>
</sst>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
    <numFmt numFmtId="178" formatCode="\(#,###\)"/>
    <numFmt numFmtId="179" formatCode="\(\-#,###\)"/>
    <numFmt numFmtId="180" formatCode="#,##0_);\(#,##0\)"/>
    <numFmt numFmtId="181" formatCode="&quot;【&quot;#,###&quot;】&quot;"/>
    <numFmt numFmtId="182" formatCode="#,##0_ ;[Red]\-#,##0\ "/>
    <numFmt numFmtId="183" formatCode="&quot;平成&quot;00&quot;年度&quot;"/>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ゴシック"/>
      <family val="3"/>
      <charset val="128"/>
    </font>
    <font>
      <b/>
      <sz val="14"/>
      <name val="ＭＳ ゴシック"/>
      <family val="3"/>
      <charset val="128"/>
    </font>
    <font>
      <sz val="9"/>
      <name val="ＭＳ Ｐゴシック"/>
      <family val="3"/>
      <charset val="128"/>
    </font>
    <font>
      <sz val="9"/>
      <name val="ＭＳ 明朝"/>
      <family val="1"/>
      <charset val="128"/>
    </font>
    <font>
      <sz val="10"/>
      <color indexed="10"/>
      <name val="ＭＳ 明朝"/>
      <family val="1"/>
      <charset val="128"/>
    </font>
    <font>
      <b/>
      <sz val="11"/>
      <name val="ＭＳ ゴシック"/>
      <family val="3"/>
      <charset val="128"/>
    </font>
    <font>
      <sz val="12"/>
      <color indexed="10"/>
      <name val="ＭＳ 明朝"/>
      <family val="1"/>
      <charset val="128"/>
    </font>
    <font>
      <sz val="11"/>
      <name val="ＭＳ ゴシック"/>
      <family val="3"/>
      <charset val="128"/>
    </font>
    <font>
      <sz val="7"/>
      <name val="ＭＳ Ｐゴシック"/>
      <family val="3"/>
      <charset val="128"/>
    </font>
    <font>
      <sz val="11"/>
      <color rgb="FFFFFFFF"/>
      <name val="ＭＳ Ｐゴシック"/>
      <family val="3"/>
      <charset val="128"/>
    </font>
    <font>
      <sz val="11"/>
      <color rgb="FFFF0000"/>
      <name val="ＭＳ Ｐゴシック"/>
      <family val="3"/>
      <charset val="128"/>
    </font>
    <font>
      <sz val="10"/>
      <color rgb="FF0066FF"/>
      <name val="ＭＳ 明朝"/>
      <family val="1"/>
      <charset val="128"/>
    </font>
    <font>
      <sz val="11"/>
      <color theme="0"/>
      <name val="ＭＳ 明朝"/>
      <family val="1"/>
      <charset val="128"/>
    </font>
    <font>
      <sz val="10"/>
      <color rgb="FFFF0000"/>
      <name val="ＭＳ 明朝"/>
      <family val="1"/>
      <charset val="128"/>
    </font>
    <font>
      <sz val="11"/>
      <color rgb="FFFF0000"/>
      <name val="ＭＳ 明朝"/>
      <family val="1"/>
      <charset val="128"/>
    </font>
    <font>
      <sz val="12"/>
      <color rgb="FFFF0000"/>
      <name val="ＭＳ 明朝"/>
      <family val="1"/>
      <charset val="128"/>
    </font>
    <font>
      <b/>
      <sz val="14"/>
      <color rgb="FFFF0000"/>
      <name val="ＭＳ ゴシック"/>
      <family val="3"/>
      <charset val="128"/>
    </font>
    <font>
      <b/>
      <sz val="14"/>
      <color rgb="FFFF0000"/>
      <name val="ＭＳ 明朝"/>
      <family val="1"/>
      <charset val="128"/>
    </font>
    <font>
      <sz val="10"/>
      <color rgb="FFFF0000"/>
      <name val="ＭＳ ゴシック"/>
      <family val="3"/>
      <charset val="128"/>
    </font>
    <font>
      <sz val="10"/>
      <color rgb="FF0000FF"/>
      <name val="ＭＳ ゴシック"/>
      <family val="3"/>
      <charset val="128"/>
    </font>
    <font>
      <sz val="9"/>
      <color rgb="FFFF0000"/>
      <name val="ＭＳ Ｐゴシック"/>
      <family val="3"/>
      <charset val="128"/>
    </font>
    <font>
      <b/>
      <sz val="11"/>
      <color rgb="FFFF0000"/>
      <name val="ＭＳ 明朝"/>
      <family val="1"/>
      <charset val="128"/>
    </font>
    <font>
      <b/>
      <sz val="10"/>
      <color rgb="FF0000FF"/>
      <name val="ＭＳ ゴシック"/>
      <family val="3"/>
      <charset val="128"/>
    </font>
    <font>
      <b/>
      <sz val="12"/>
      <color rgb="FF0000FF"/>
      <name val="ＭＳ ゴシック"/>
      <family val="3"/>
      <charset val="128"/>
    </font>
    <font>
      <b/>
      <sz val="11"/>
      <name val="ＭＳ 明朝"/>
      <family val="1"/>
      <charset val="128"/>
    </font>
  </fonts>
  <fills count="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
      <patternFill patternType="solid">
        <fgColor rgb="FFFFCC99"/>
        <bgColor indexed="64"/>
      </patternFill>
    </fill>
    <fill>
      <patternFill patternType="solid">
        <fgColor theme="9" tint="0.39997558519241921"/>
        <bgColor indexed="64"/>
      </patternFill>
    </fill>
  </fills>
  <borders count="62">
    <border>
      <left/>
      <right/>
      <top/>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medium">
        <color indexed="64"/>
      </left>
      <right style="medium">
        <color indexed="64"/>
      </right>
      <top style="medium">
        <color indexed="64"/>
      </top>
      <bottom style="hair">
        <color indexed="64"/>
      </bottom>
      <diagonal style="hair">
        <color indexed="64"/>
      </diagonal>
    </border>
    <border diagonalDown="1">
      <left style="medium">
        <color indexed="64"/>
      </left>
      <right style="medium">
        <color indexed="64"/>
      </right>
      <top style="hair">
        <color indexed="64"/>
      </top>
      <bottom style="hair">
        <color indexed="64"/>
      </bottom>
      <diagonal style="hair">
        <color indexed="64"/>
      </diagonal>
    </border>
    <border diagonalDown="1">
      <left style="medium">
        <color indexed="64"/>
      </left>
      <right style="medium">
        <color indexed="64"/>
      </right>
      <top style="hair">
        <color indexed="64"/>
      </top>
      <bottom/>
      <diagonal style="hair">
        <color indexed="64"/>
      </diagonal>
    </border>
    <border diagonalDown="1">
      <left style="medium">
        <color indexed="64"/>
      </left>
      <right style="medium">
        <color indexed="64"/>
      </right>
      <top style="hair">
        <color indexed="64"/>
      </top>
      <bottom style="thin">
        <color indexed="64"/>
      </bottom>
      <diagonal style="hair">
        <color indexed="64"/>
      </diagonal>
    </border>
    <border>
      <left/>
      <right style="thin">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medium">
        <color indexed="64"/>
      </top>
      <bottom style="hair">
        <color indexed="64"/>
      </bottom>
      <diagonal/>
    </border>
    <border>
      <left style="medium">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diagonalDown="1">
      <left style="medium">
        <color indexed="64"/>
      </left>
      <right style="medium">
        <color indexed="64"/>
      </right>
      <top/>
      <bottom style="thin">
        <color indexed="64"/>
      </bottom>
      <diagonal style="hair">
        <color indexed="64"/>
      </diagonal>
    </border>
    <border>
      <left style="medium">
        <color indexed="64"/>
      </left>
      <right style="thin">
        <color indexed="64"/>
      </right>
      <top style="thin">
        <color indexed="64"/>
      </top>
      <bottom style="thin">
        <color indexed="64"/>
      </bottom>
      <diagonal/>
    </border>
    <border diagonalDown="1">
      <left style="medium">
        <color indexed="64"/>
      </left>
      <right style="medium">
        <color indexed="64"/>
      </right>
      <top style="thin">
        <color indexed="64"/>
      </top>
      <bottom style="thin">
        <color indexed="64"/>
      </bottom>
      <diagonal style="hair">
        <color indexed="64"/>
      </diagonal>
    </border>
    <border diagonalDown="1">
      <left style="medium">
        <color indexed="64"/>
      </left>
      <right style="medium">
        <color indexed="64"/>
      </right>
      <top/>
      <bottom style="medium">
        <color indexed="64"/>
      </bottom>
      <diagonal style="hair">
        <color indexed="64"/>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diagonalDown="1">
      <left style="medium">
        <color indexed="64"/>
      </left>
      <right style="medium">
        <color indexed="64"/>
      </right>
      <top style="thin">
        <color indexed="64"/>
      </top>
      <bottom style="medium">
        <color indexed="64"/>
      </bottom>
      <diagonal style="hair">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06">
    <xf numFmtId="0" fontId="0" fillId="0" borderId="0" xfId="0">
      <alignment vertical="center"/>
    </xf>
    <xf numFmtId="0" fontId="3" fillId="0" borderId="0" xfId="0" applyFont="1" applyFill="1" applyBorder="1" applyAlignment="1" applyProtection="1">
      <alignment horizontal="center" vertical="center"/>
    </xf>
    <xf numFmtId="0" fontId="0" fillId="0" borderId="0" xfId="0" applyProtection="1">
      <alignment vertical="center"/>
    </xf>
    <xf numFmtId="0" fontId="3" fillId="0" borderId="0" xfId="0" applyFont="1" applyFill="1" applyBorder="1" applyProtection="1">
      <alignment vertical="center"/>
    </xf>
    <xf numFmtId="176" fontId="4" fillId="0" borderId="0" xfId="0" applyNumberFormat="1" applyFont="1" applyFill="1" applyBorder="1" applyProtection="1">
      <alignment vertical="center"/>
    </xf>
    <xf numFmtId="0" fontId="3" fillId="0" borderId="2" xfId="0" applyFont="1" applyBorder="1" applyAlignment="1" applyProtection="1">
      <alignment horizontal="center" vertical="center"/>
    </xf>
    <xf numFmtId="0" fontId="0" fillId="0" borderId="0" xfId="0" applyBorder="1" applyAlignment="1" applyProtection="1">
      <alignment horizontal="left" vertical="center" wrapText="1"/>
    </xf>
    <xf numFmtId="0" fontId="3" fillId="0" borderId="0" xfId="0" applyFont="1" applyFill="1" applyBorder="1" applyAlignment="1" applyProtection="1">
      <alignment horizontal="right" vertical="center" wrapText="1"/>
    </xf>
    <xf numFmtId="0" fontId="3" fillId="0" borderId="0" xfId="0" applyFont="1" applyBorder="1" applyAlignment="1" applyProtection="1">
      <alignment horizontal="center" vertical="center"/>
    </xf>
    <xf numFmtId="0" fontId="0" fillId="0" borderId="0" xfId="0" applyFill="1" applyProtection="1">
      <alignment vertical="center"/>
    </xf>
    <xf numFmtId="176" fontId="4" fillId="2" borderId="4" xfId="0" applyNumberFormat="1" applyFont="1" applyFill="1" applyBorder="1" applyProtection="1">
      <alignment vertical="center"/>
    </xf>
    <xf numFmtId="0" fontId="3" fillId="0" borderId="5" xfId="0" applyFont="1" applyFill="1" applyBorder="1" applyAlignment="1" applyProtection="1">
      <alignment horizontal="center" vertical="center"/>
    </xf>
    <xf numFmtId="0" fontId="3" fillId="0" borderId="0" xfId="0" applyFont="1" applyProtection="1">
      <alignment vertical="center"/>
    </xf>
    <xf numFmtId="0" fontId="4" fillId="0" borderId="0" xfId="0" applyFont="1" applyProtection="1">
      <alignment vertical="center"/>
    </xf>
    <xf numFmtId="0" fontId="3" fillId="0" borderId="6" xfId="0" applyFont="1" applyFill="1" applyBorder="1" applyAlignment="1" applyProtection="1">
      <alignment horizontal="right" vertical="center" wrapText="1"/>
    </xf>
    <xf numFmtId="0" fontId="3" fillId="0" borderId="0" xfId="0" applyFont="1" applyAlignment="1" applyProtection="1">
      <alignment horizontal="center" vertical="center"/>
    </xf>
    <xf numFmtId="177" fontId="4" fillId="0" borderId="0" xfId="0" applyNumberFormat="1" applyFont="1" applyFill="1" applyBorder="1" applyAlignment="1" applyProtection="1">
      <alignment horizontal="center" vertical="center"/>
    </xf>
    <xf numFmtId="0" fontId="3" fillId="0" borderId="0" xfId="0" applyFont="1" applyBorder="1" applyProtection="1">
      <alignmen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3" fillId="0" borderId="7" xfId="0" applyFont="1" applyBorder="1" applyAlignment="1" applyProtection="1">
      <alignment horizontal="center" vertical="center"/>
    </xf>
    <xf numFmtId="0" fontId="6" fillId="0" borderId="0" xfId="0" applyFont="1" applyAlignment="1" applyProtection="1">
      <alignment horizontal="center" vertical="center"/>
    </xf>
    <xf numFmtId="0" fontId="5" fillId="0" borderId="0" xfId="0" applyFont="1" applyProtection="1">
      <alignment vertical="center"/>
    </xf>
    <xf numFmtId="0" fontId="3" fillId="0" borderId="8" xfId="0" applyFont="1" applyBorder="1" applyProtection="1">
      <alignment vertical="center"/>
    </xf>
    <xf numFmtId="0" fontId="3" fillId="0" borderId="9" xfId="0" applyFont="1" applyBorder="1" applyProtection="1">
      <alignment vertical="center"/>
    </xf>
    <xf numFmtId="0" fontId="3" fillId="0" borderId="10" xfId="0" applyFont="1" applyBorder="1" applyProtection="1">
      <alignment vertical="center"/>
    </xf>
    <xf numFmtId="0" fontId="6" fillId="0" borderId="0" xfId="0" applyFont="1" applyAlignment="1" applyProtection="1">
      <alignment vertical="center"/>
    </xf>
    <xf numFmtId="0" fontId="0" fillId="0" borderId="0" xfId="0" applyFont="1" applyFill="1" applyProtection="1">
      <alignment vertical="center"/>
    </xf>
    <xf numFmtId="0" fontId="0" fillId="0" borderId="0" xfId="0" applyFont="1" applyProtection="1">
      <alignment vertical="center"/>
    </xf>
    <xf numFmtId="0" fontId="0" fillId="0" borderId="0" xfId="0" applyFont="1" applyBorder="1" applyAlignment="1" applyProtection="1">
      <alignment horizontal="left" vertical="center" wrapText="1"/>
    </xf>
    <xf numFmtId="0" fontId="0" fillId="0" borderId="0" xfId="0" applyFont="1">
      <alignment vertical="center"/>
    </xf>
    <xf numFmtId="0" fontId="7" fillId="0" borderId="0" xfId="0" applyFont="1">
      <alignment vertical="center"/>
    </xf>
    <xf numFmtId="0" fontId="14" fillId="0" borderId="0" xfId="0" applyFont="1" applyAlignment="1">
      <alignment horizontal="left" vertical="center"/>
    </xf>
    <xf numFmtId="176" fontId="4" fillId="2" borderId="13" xfId="0" applyNumberFormat="1" applyFont="1" applyFill="1" applyBorder="1" applyProtection="1">
      <alignment vertical="center"/>
    </xf>
    <xf numFmtId="176" fontId="4" fillId="2" borderId="14" xfId="0" applyNumberFormat="1" applyFont="1" applyFill="1" applyBorder="1" applyProtection="1">
      <alignment vertical="center"/>
    </xf>
    <xf numFmtId="176" fontId="4" fillId="2" borderId="15" xfId="0" applyNumberFormat="1" applyFont="1" applyFill="1" applyBorder="1" applyProtection="1">
      <alignment vertical="center"/>
    </xf>
    <xf numFmtId="176" fontId="4" fillId="2" borderId="16" xfId="0" applyNumberFormat="1" applyFont="1" applyFill="1" applyBorder="1" applyProtection="1">
      <alignment vertical="center"/>
    </xf>
    <xf numFmtId="176" fontId="4" fillId="2" borderId="17" xfId="0" applyNumberFormat="1" applyFont="1" applyFill="1" applyBorder="1" applyProtection="1">
      <alignment vertical="center"/>
    </xf>
    <xf numFmtId="176" fontId="4" fillId="2" borderId="18" xfId="0" applyNumberFormat="1" applyFont="1" applyFill="1" applyBorder="1" applyProtection="1">
      <alignment vertical="center"/>
    </xf>
    <xf numFmtId="0" fontId="3" fillId="0" borderId="7" xfId="0" applyFont="1" applyFill="1" applyBorder="1" applyAlignment="1" applyProtection="1">
      <alignment horizontal="center" vertical="center" wrapText="1"/>
    </xf>
    <xf numFmtId="0" fontId="15" fillId="0" borderId="0" xfId="0" applyFont="1" applyProtection="1">
      <alignment vertical="center"/>
    </xf>
    <xf numFmtId="0" fontId="15" fillId="0" borderId="0" xfId="0" applyFont="1">
      <alignment vertical="center"/>
    </xf>
    <xf numFmtId="179" fontId="15" fillId="0" borderId="0" xfId="0" applyNumberFormat="1" applyFont="1">
      <alignment vertical="center"/>
    </xf>
    <xf numFmtId="0" fontId="15" fillId="0" borderId="0" xfId="0" applyFont="1" applyFill="1" applyProtection="1">
      <alignment vertical="center"/>
    </xf>
    <xf numFmtId="0" fontId="3" fillId="0" borderId="20" xfId="0" applyFont="1" applyBorder="1" applyProtection="1">
      <alignment vertical="center"/>
    </xf>
    <xf numFmtId="0" fontId="3" fillId="0" borderId="22" xfId="0" applyFont="1" applyBorder="1" applyAlignment="1" applyProtection="1">
      <alignment vertical="center"/>
    </xf>
    <xf numFmtId="0" fontId="3" fillId="0" borderId="4" xfId="0" applyFont="1" applyBorder="1" applyAlignment="1" applyProtection="1">
      <alignment vertical="center"/>
    </xf>
    <xf numFmtId="0" fontId="16" fillId="0" borderId="0" xfId="2" applyFont="1" applyAlignment="1" applyProtection="1">
      <alignment vertical="center"/>
    </xf>
    <xf numFmtId="176" fontId="4" fillId="5" borderId="22" xfId="0" applyNumberFormat="1" applyFont="1" applyFill="1" applyBorder="1" applyProtection="1">
      <alignment vertical="center"/>
    </xf>
    <xf numFmtId="0" fontId="7" fillId="0" borderId="0" xfId="0" applyFont="1" applyBorder="1">
      <alignment vertical="center"/>
    </xf>
    <xf numFmtId="0" fontId="0" fillId="0" borderId="24" xfId="0" applyFill="1" applyBorder="1" applyAlignment="1" applyProtection="1">
      <alignment vertical="center"/>
    </xf>
    <xf numFmtId="0" fontId="17" fillId="0" borderId="0" xfId="0" applyFont="1" applyFill="1" applyBorder="1" applyAlignment="1">
      <alignment horizontal="center" vertical="center" wrapText="1"/>
    </xf>
    <xf numFmtId="0" fontId="0" fillId="0" borderId="0" xfId="0" applyFont="1" applyFill="1">
      <alignment vertical="center"/>
    </xf>
    <xf numFmtId="0" fontId="0" fillId="0" borderId="0" xfId="0" applyFill="1" applyBorder="1" applyAlignment="1" applyProtection="1">
      <alignment vertical="center"/>
    </xf>
    <xf numFmtId="0" fontId="3" fillId="0" borderId="0" xfId="0" applyFont="1" applyFill="1" applyBorder="1" applyAlignment="1" applyProtection="1">
      <alignment vertical="center" wrapText="1"/>
    </xf>
    <xf numFmtId="0" fontId="3" fillId="0" borderId="6" xfId="0" applyFont="1" applyFill="1" applyBorder="1" applyAlignment="1" applyProtection="1">
      <alignment horizontal="right" vertical="center" shrinkToFit="1"/>
    </xf>
    <xf numFmtId="0" fontId="3" fillId="0" borderId="0" xfId="0" applyFont="1" applyFill="1" applyBorder="1" applyAlignment="1" applyProtection="1">
      <alignment horizontal="right" vertical="center"/>
    </xf>
    <xf numFmtId="0" fontId="3" fillId="0" borderId="5" xfId="0" applyFont="1" applyFill="1" applyBorder="1" applyAlignment="1" applyProtection="1">
      <alignment horizontal="right" vertical="center"/>
    </xf>
    <xf numFmtId="0" fontId="3" fillId="0" borderId="25" xfId="0" applyFont="1" applyBorder="1" applyAlignment="1" applyProtection="1">
      <alignment horizontal="right" vertical="center"/>
    </xf>
    <xf numFmtId="10" fontId="4" fillId="0" borderId="0" xfId="0" applyNumberFormat="1" applyFont="1" applyFill="1" applyBorder="1" applyAlignment="1" applyProtection="1">
      <alignment horizontal="center" vertical="center"/>
    </xf>
    <xf numFmtId="0" fontId="18" fillId="0" borderId="24" xfId="0" applyFont="1" applyFill="1" applyBorder="1" applyProtection="1">
      <alignment vertical="center"/>
    </xf>
    <xf numFmtId="0" fontId="4" fillId="0" borderId="0" xfId="0" applyFont="1" applyFill="1" applyBorder="1" applyAlignment="1" applyProtection="1">
      <alignment horizontal="right" vertical="center"/>
    </xf>
    <xf numFmtId="0" fontId="18" fillId="0" borderId="24" xfId="0" applyFont="1" applyFill="1" applyBorder="1" applyAlignment="1" applyProtection="1">
      <alignment vertical="top"/>
    </xf>
    <xf numFmtId="0" fontId="3" fillId="0" borderId="0" xfId="0" applyFont="1">
      <alignment vertical="center"/>
    </xf>
    <xf numFmtId="0" fontId="19" fillId="0" borderId="0" xfId="0" applyFont="1" applyProtection="1">
      <alignment vertical="center"/>
    </xf>
    <xf numFmtId="0" fontId="11" fillId="0" borderId="0" xfId="0" applyFont="1" applyAlignment="1" applyProtection="1">
      <alignment vertical="center"/>
    </xf>
    <xf numFmtId="0" fontId="9" fillId="0" borderId="0" xfId="0" applyFont="1" applyAlignment="1">
      <alignment vertical="center"/>
    </xf>
    <xf numFmtId="0" fontId="9" fillId="0" borderId="0" xfId="2" applyFont="1" applyAlignment="1" applyProtection="1">
      <alignment vertical="center"/>
    </xf>
    <xf numFmtId="0" fontId="9" fillId="0" borderId="0" xfId="0" applyFont="1" applyAlignment="1" applyProtection="1">
      <alignment vertical="center"/>
    </xf>
    <xf numFmtId="0" fontId="18" fillId="0" borderId="0" xfId="0" applyFont="1" applyFill="1" applyBorder="1" applyProtection="1">
      <alignment vertical="center"/>
    </xf>
    <xf numFmtId="0" fontId="18" fillId="0" borderId="0" xfId="0" applyFont="1" applyFill="1" applyBorder="1" applyAlignment="1" applyProtection="1">
      <alignment horizontal="left" vertical="center"/>
    </xf>
    <xf numFmtId="0" fontId="18" fillId="0" borderId="0" xfId="0" applyFont="1" applyProtection="1">
      <alignment vertical="center"/>
    </xf>
    <xf numFmtId="176" fontId="18" fillId="0" borderId="0" xfId="0" applyNumberFormat="1" applyFont="1" applyFill="1" applyBorder="1" applyAlignment="1" applyProtection="1">
      <alignment horizontal="left" vertical="center" wrapText="1"/>
    </xf>
    <xf numFmtId="178" fontId="4" fillId="5" borderId="31" xfId="1" applyNumberFormat="1" applyFont="1" applyFill="1" applyBorder="1" applyAlignment="1" applyProtection="1"/>
    <xf numFmtId="0" fontId="12" fillId="0" borderId="0" xfId="2" applyFont="1" applyFill="1" applyAlignment="1">
      <alignment vertical="center"/>
    </xf>
    <xf numFmtId="0" fontId="21" fillId="0" borderId="0" xfId="0" applyFont="1" applyAlignment="1" applyProtection="1">
      <alignment vertical="center"/>
    </xf>
    <xf numFmtId="0" fontId="15" fillId="0" borderId="0" xfId="0" applyFont="1" applyBorder="1" applyAlignment="1" applyProtection="1">
      <alignment horizontal="left" vertical="center" wrapText="1"/>
    </xf>
    <xf numFmtId="0" fontId="19" fillId="0" borderId="0" xfId="0" applyFont="1" applyBorder="1" applyAlignment="1" applyProtection="1">
      <alignment horizontal="center" vertical="center"/>
    </xf>
    <xf numFmtId="0" fontId="3" fillId="0" borderId="2" xfId="0" applyFont="1" applyFill="1" applyBorder="1" applyAlignment="1" applyProtection="1">
      <alignment horizontal="center" vertical="center"/>
    </xf>
    <xf numFmtId="0" fontId="19" fillId="0" borderId="0" xfId="0" applyFont="1" applyFill="1" applyBorder="1" applyAlignment="1">
      <alignment horizontal="center" vertical="center" wrapText="1"/>
    </xf>
    <xf numFmtId="180" fontId="15" fillId="0" borderId="0" xfId="0" applyNumberFormat="1" applyFont="1" applyProtection="1">
      <alignment vertical="center"/>
    </xf>
    <xf numFmtId="176" fontId="4" fillId="2" borderId="32" xfId="0" applyNumberFormat="1" applyFont="1" applyFill="1" applyBorder="1" applyProtection="1">
      <alignment vertical="center"/>
    </xf>
    <xf numFmtId="176" fontId="4" fillId="5" borderId="4" xfId="0" applyNumberFormat="1" applyFont="1" applyFill="1" applyBorder="1" applyProtection="1">
      <alignment vertical="center"/>
    </xf>
    <xf numFmtId="0" fontId="3" fillId="0" borderId="26" xfId="0" applyFont="1" applyBorder="1" applyAlignment="1" applyProtection="1">
      <alignment horizontal="right" vertical="center"/>
    </xf>
    <xf numFmtId="10" fontId="18" fillId="0" borderId="0" xfId="0" applyNumberFormat="1" applyFont="1" applyFill="1" applyBorder="1" applyAlignment="1" applyProtection="1">
      <alignment horizontal="center" vertical="center"/>
    </xf>
    <xf numFmtId="0" fontId="18" fillId="0" borderId="0" xfId="0" applyNumberFormat="1" applyFont="1" applyProtection="1">
      <alignment vertical="center"/>
    </xf>
    <xf numFmtId="0" fontId="4" fillId="0" borderId="0" xfId="0" applyNumberFormat="1" applyFont="1" applyProtection="1">
      <alignment vertical="center"/>
    </xf>
    <xf numFmtId="176" fontId="22" fillId="0" borderId="0" xfId="0" applyNumberFormat="1" applyFont="1" applyFill="1" applyBorder="1" applyAlignment="1" applyProtection="1">
      <alignment horizontal="left" vertical="center"/>
    </xf>
    <xf numFmtId="0" fontId="19" fillId="0" borderId="0" xfId="0" applyFont="1" applyAlignment="1" applyProtection="1">
      <alignment vertical="center" wrapText="1"/>
    </xf>
    <xf numFmtId="0" fontId="3" fillId="0" borderId="2" xfId="0" applyFont="1" applyFill="1" applyBorder="1" applyAlignment="1" applyProtection="1">
      <alignment horizontal="center" vertical="center" wrapText="1"/>
    </xf>
    <xf numFmtId="178" fontId="4" fillId="5" borderId="3" xfId="0" applyNumberFormat="1" applyFont="1" applyFill="1" applyBorder="1" applyAlignment="1" applyProtection="1"/>
    <xf numFmtId="0" fontId="15" fillId="0" borderId="0" xfId="0" applyFont="1" applyBorder="1" applyProtection="1">
      <alignment vertical="center"/>
    </xf>
    <xf numFmtId="0" fontId="15" fillId="0" borderId="0" xfId="0" applyFont="1" applyFill="1" applyBorder="1" applyProtection="1">
      <alignment vertical="center"/>
    </xf>
    <xf numFmtId="176" fontId="18" fillId="0" borderId="0" xfId="0" applyNumberFormat="1" applyFont="1" applyFill="1" applyBorder="1" applyProtection="1">
      <alignment vertical="center"/>
    </xf>
    <xf numFmtId="0" fontId="19" fillId="0" borderId="0" xfId="0" applyFont="1" applyFill="1" applyBorder="1" applyProtection="1">
      <alignment vertical="center"/>
    </xf>
    <xf numFmtId="0" fontId="3" fillId="0" borderId="27" xfId="0" applyFont="1" applyBorder="1" applyAlignment="1" applyProtection="1">
      <alignment vertical="center"/>
    </xf>
    <xf numFmtId="0" fontId="3" fillId="0" borderId="37" xfId="0" applyFont="1" applyFill="1" applyBorder="1" applyAlignment="1" applyProtection="1">
      <alignment horizontal="right" vertical="center" wrapText="1" shrinkToFit="1"/>
    </xf>
    <xf numFmtId="0" fontId="3" fillId="0" borderId="0" xfId="0" applyFont="1" applyBorder="1" applyAlignment="1" applyProtection="1">
      <alignment horizontal="right" vertical="center"/>
    </xf>
    <xf numFmtId="0" fontId="3" fillId="0" borderId="23" xfId="0" applyFont="1" applyFill="1" applyBorder="1" applyAlignment="1" applyProtection="1">
      <alignment vertical="center"/>
    </xf>
    <xf numFmtId="0" fontId="13" fillId="0" borderId="24" xfId="0" applyFont="1" applyBorder="1" applyAlignment="1">
      <alignment vertical="center"/>
    </xf>
    <xf numFmtId="0" fontId="3" fillId="0" borderId="26" xfId="0" applyFont="1" applyBorder="1" applyAlignment="1" applyProtection="1">
      <alignment horizontal="center" vertical="center"/>
    </xf>
    <xf numFmtId="176" fontId="20" fillId="0" borderId="0" xfId="0" applyNumberFormat="1" applyFont="1" applyFill="1" applyBorder="1" applyAlignment="1" applyProtection="1">
      <alignment horizontal="left" vertical="center" wrapText="1"/>
    </xf>
    <xf numFmtId="0" fontId="23" fillId="0" borderId="0" xfId="2" applyFont="1" applyAlignment="1">
      <alignment vertical="center"/>
    </xf>
    <xf numFmtId="0" fontId="23" fillId="0" borderId="0" xfId="2" applyFont="1" applyAlignment="1" applyProtection="1">
      <alignment vertical="center"/>
    </xf>
    <xf numFmtId="176" fontId="4" fillId="6" borderId="1" xfId="0" applyNumberFormat="1" applyFont="1" applyFill="1" applyBorder="1" applyProtection="1">
      <alignment vertical="center"/>
      <protection locked="0"/>
    </xf>
    <xf numFmtId="176" fontId="4" fillId="6" borderId="19" xfId="0" applyNumberFormat="1" applyFont="1" applyFill="1" applyBorder="1" applyProtection="1">
      <alignment vertical="center"/>
      <protection locked="0"/>
    </xf>
    <xf numFmtId="10" fontId="4" fillId="4" borderId="12" xfId="0" applyNumberFormat="1" applyFont="1" applyFill="1" applyBorder="1" applyAlignment="1" applyProtection="1">
      <alignment horizontal="center" vertical="center"/>
      <protection locked="0"/>
    </xf>
    <xf numFmtId="10" fontId="4" fillId="6" borderId="12" xfId="0" applyNumberFormat="1" applyFont="1" applyFill="1" applyBorder="1" applyAlignment="1" applyProtection="1">
      <alignment horizontal="center" vertical="center"/>
      <protection locked="0"/>
    </xf>
    <xf numFmtId="176" fontId="4" fillId="6" borderId="33" xfId="0" applyNumberFormat="1" applyFont="1" applyFill="1" applyBorder="1" applyProtection="1">
      <alignment vertical="center"/>
      <protection locked="0"/>
    </xf>
    <xf numFmtId="176" fontId="4" fillId="6" borderId="34" xfId="0" applyNumberFormat="1" applyFont="1" applyFill="1" applyBorder="1" applyProtection="1">
      <alignment vertical="center"/>
      <protection locked="0"/>
    </xf>
    <xf numFmtId="176" fontId="4" fillId="6" borderId="3" xfId="0" applyNumberFormat="1" applyFont="1" applyFill="1" applyBorder="1" applyProtection="1">
      <alignment vertical="center"/>
      <protection locked="0"/>
    </xf>
    <xf numFmtId="176" fontId="4" fillId="6" borderId="35" xfId="0" applyNumberFormat="1" applyFont="1" applyFill="1" applyBorder="1" applyProtection="1">
      <alignment vertical="center"/>
      <protection locked="0"/>
    </xf>
    <xf numFmtId="0" fontId="6" fillId="0" borderId="0" xfId="0" applyFont="1" applyAlignment="1" applyProtection="1">
      <alignment horizontal="center" vertical="center"/>
    </xf>
    <xf numFmtId="0" fontId="3" fillId="0" borderId="6" xfId="0" applyFont="1" applyFill="1" applyBorder="1" applyAlignment="1" applyProtection="1">
      <alignment vertical="center"/>
      <protection locked="0"/>
    </xf>
    <xf numFmtId="0" fontId="7" fillId="0" borderId="24" xfId="0" applyFont="1" applyBorder="1">
      <alignment vertical="center"/>
    </xf>
    <xf numFmtId="181" fontId="4" fillId="5" borderId="27" xfId="0" applyNumberFormat="1" applyFont="1" applyFill="1" applyBorder="1" applyProtection="1">
      <alignment vertical="center"/>
    </xf>
    <xf numFmtId="0" fontId="7" fillId="0" borderId="24" xfId="0" applyFont="1" applyBorder="1" applyAlignment="1">
      <alignment horizontal="right" vertical="center"/>
    </xf>
    <xf numFmtId="9" fontId="4" fillId="5" borderId="26" xfId="0" applyNumberFormat="1" applyFont="1" applyFill="1" applyBorder="1" applyAlignment="1" applyProtection="1">
      <alignment horizontal="center" vertical="center"/>
    </xf>
    <xf numFmtId="9" fontId="4" fillId="6" borderId="26" xfId="0" applyNumberFormat="1" applyFont="1" applyFill="1" applyBorder="1" applyAlignment="1" applyProtection="1">
      <alignment horizontal="center" vertical="center"/>
      <protection locked="0"/>
    </xf>
    <xf numFmtId="0" fontId="3" fillId="0" borderId="24" xfId="0" applyFont="1" applyBorder="1" applyAlignment="1">
      <alignment horizontal="right" vertical="center"/>
    </xf>
    <xf numFmtId="0" fontId="0" fillId="0" borderId="6" xfId="0" applyBorder="1">
      <alignment vertical="center"/>
    </xf>
    <xf numFmtId="0" fontId="3" fillId="0" borderId="6" xfId="0" applyFont="1" applyFill="1" applyBorder="1" applyAlignment="1" applyProtection="1">
      <alignment horizontal="left" vertical="center" wrapText="1"/>
      <protection locked="0"/>
    </xf>
    <xf numFmtId="0" fontId="0" fillId="0" borderId="6" xfId="0" applyFill="1" applyBorder="1">
      <alignment vertical="center"/>
    </xf>
    <xf numFmtId="0" fontId="3" fillId="0" borderId="0" xfId="0" applyFont="1" applyAlignment="1">
      <alignment horizontal="right" vertical="center"/>
    </xf>
    <xf numFmtId="0" fontId="0" fillId="0" borderId="6" xfId="0" applyBorder="1" applyAlignment="1">
      <alignment vertical="center"/>
    </xf>
    <xf numFmtId="0" fontId="3" fillId="0" borderId="27" xfId="0" applyFont="1" applyFill="1" applyBorder="1" applyAlignment="1" applyProtection="1">
      <alignment horizontal="right" vertical="center"/>
    </xf>
    <xf numFmtId="176" fontId="0" fillId="0" borderId="0" xfId="0" applyNumberFormat="1" applyProtection="1">
      <alignment vertical="center"/>
    </xf>
    <xf numFmtId="176" fontId="15" fillId="0" borderId="0" xfId="0" applyNumberFormat="1" applyFont="1" applyProtection="1">
      <alignment vertical="center"/>
    </xf>
    <xf numFmtId="0" fontId="7" fillId="0" borderId="24" xfId="0" applyFont="1" applyBorder="1" applyAlignment="1">
      <alignment horizontal="right" vertical="center"/>
    </xf>
    <xf numFmtId="0" fontId="0" fillId="0" borderId="24" xfId="0" applyFont="1" applyBorder="1" applyAlignment="1">
      <alignment horizontal="right" vertical="center"/>
    </xf>
    <xf numFmtId="0" fontId="4" fillId="0" borderId="24" xfId="0" applyFont="1" applyBorder="1" applyAlignment="1">
      <alignment horizontal="right" vertical="center"/>
    </xf>
    <xf numFmtId="183" fontId="3" fillId="0" borderId="11" xfId="0" applyNumberFormat="1" applyFont="1" applyFill="1" applyBorder="1" applyAlignment="1" applyProtection="1">
      <alignment horizontal="center" vertical="center" wrapText="1"/>
    </xf>
    <xf numFmtId="0" fontId="4" fillId="0" borderId="24" xfId="0" applyNumberFormat="1" applyFont="1" applyBorder="1" applyProtection="1">
      <alignment vertical="center"/>
    </xf>
    <xf numFmtId="0" fontId="3" fillId="0" borderId="24" xfId="0" applyFont="1" applyFill="1" applyBorder="1" applyAlignment="1" applyProtection="1">
      <alignment vertical="center"/>
    </xf>
    <xf numFmtId="0" fontId="3" fillId="0" borderId="0" xfId="0" applyFont="1" applyFill="1" applyProtection="1">
      <alignment vertical="center"/>
    </xf>
    <xf numFmtId="0" fontId="15" fillId="0" borderId="0" xfId="0" applyFont="1" applyFill="1">
      <alignment vertical="center"/>
    </xf>
    <xf numFmtId="176" fontId="15" fillId="0" borderId="0" xfId="0" applyNumberFormat="1" applyFont="1" applyFill="1">
      <alignment vertical="center"/>
    </xf>
    <xf numFmtId="0" fontId="19" fillId="0" borderId="0" xfId="0" applyFont="1" applyFill="1" applyProtection="1">
      <alignment vertical="center"/>
    </xf>
    <xf numFmtId="0" fontId="0" fillId="0" borderId="0" xfId="0" applyFill="1">
      <alignment vertical="center"/>
    </xf>
    <xf numFmtId="0" fontId="6" fillId="0" borderId="0" xfId="0" applyFont="1" applyFill="1" applyAlignment="1" applyProtection="1">
      <alignment horizontal="center" vertical="center"/>
    </xf>
    <xf numFmtId="0" fontId="0" fillId="0" borderId="0" xfId="0" applyFont="1" applyFill="1" applyBorder="1" applyAlignment="1" applyProtection="1">
      <alignment horizontal="left" vertical="center" wrapText="1"/>
    </xf>
    <xf numFmtId="0" fontId="3" fillId="0" borderId="0" xfId="0" applyFont="1" applyFill="1" applyAlignment="1" applyProtection="1">
      <alignment horizontal="center" vertical="center"/>
    </xf>
    <xf numFmtId="0" fontId="3" fillId="0" borderId="0" xfId="0" applyFont="1" applyAlignment="1" applyProtection="1">
      <alignment horizontal="right" vertical="center"/>
    </xf>
    <xf numFmtId="0" fontId="20" fillId="0" borderId="0" xfId="0" applyFont="1" applyBorder="1" applyAlignment="1" applyProtection="1">
      <alignment horizontal="left" vertical="center" wrapText="1"/>
    </xf>
    <xf numFmtId="0" fontId="0" fillId="0" borderId="0" xfId="0" applyAlignment="1" applyProtection="1">
      <alignment horizontal="right" vertical="center"/>
    </xf>
    <xf numFmtId="0" fontId="24" fillId="0" borderId="0" xfId="2" applyFont="1" applyAlignment="1">
      <alignment vertical="center"/>
    </xf>
    <xf numFmtId="0" fontId="24" fillId="0" borderId="0" xfId="0" applyFont="1" applyAlignment="1" applyProtection="1">
      <alignment vertical="center"/>
    </xf>
    <xf numFmtId="0" fontId="19" fillId="0" borderId="24" xfId="0" applyFont="1" applyBorder="1" applyAlignment="1">
      <alignment horizontal="right" vertical="center"/>
    </xf>
    <xf numFmtId="0" fontId="25" fillId="0" borderId="24" xfId="0" applyFont="1" applyBorder="1" applyAlignment="1">
      <alignment horizontal="right" vertical="center"/>
    </xf>
    <xf numFmtId="0" fontId="19" fillId="0" borderId="0" xfId="0" applyFont="1" applyFill="1" applyBorder="1" applyAlignment="1" applyProtection="1">
      <alignment horizontal="center" vertical="center"/>
    </xf>
    <xf numFmtId="0" fontId="0" fillId="0" borderId="0" xfId="0" applyAlignment="1" applyProtection="1">
      <alignment horizontal="right" vertical="top"/>
    </xf>
    <xf numFmtId="176" fontId="18" fillId="0" borderId="0" xfId="0" applyNumberFormat="1" applyFont="1" applyFill="1" applyBorder="1" applyAlignment="1" applyProtection="1">
      <alignment horizontal="left" vertical="top" wrapText="1"/>
    </xf>
    <xf numFmtId="0" fontId="4" fillId="0" borderId="0" xfId="0" applyFont="1" applyAlignment="1" applyProtection="1">
      <alignment vertical="top"/>
    </xf>
    <xf numFmtId="0" fontId="3" fillId="0" borderId="0" xfId="0" applyFont="1" applyAlignment="1" applyProtection="1">
      <alignment vertical="top"/>
    </xf>
    <xf numFmtId="0" fontId="0" fillId="0" borderId="0" xfId="0" applyFont="1" applyFill="1" applyAlignment="1">
      <alignment vertical="top"/>
    </xf>
    <xf numFmtId="0" fontId="15" fillId="0" borderId="0" xfId="0" applyFont="1" applyAlignment="1">
      <alignment vertical="top"/>
    </xf>
    <xf numFmtId="0" fontId="0" fillId="0" borderId="0" xfId="0" applyFont="1" applyAlignment="1">
      <alignment vertical="top"/>
    </xf>
    <xf numFmtId="0" fontId="0" fillId="0" borderId="0" xfId="0" applyAlignment="1">
      <alignment vertical="top"/>
    </xf>
    <xf numFmtId="0" fontId="0" fillId="0" borderId="0" xfId="0" applyAlignment="1" applyProtection="1">
      <alignment vertical="top"/>
    </xf>
    <xf numFmtId="0" fontId="3" fillId="0" borderId="0" xfId="0" applyFont="1" applyBorder="1" applyAlignment="1" applyProtection="1">
      <alignment vertical="top"/>
    </xf>
    <xf numFmtId="177" fontId="4" fillId="0" borderId="0" xfId="0" applyNumberFormat="1" applyFont="1" applyFill="1" applyBorder="1" applyAlignment="1" applyProtection="1">
      <alignment horizontal="center" vertical="top"/>
    </xf>
    <xf numFmtId="0" fontId="3" fillId="0" borderId="0" xfId="0" applyFont="1" applyFill="1" applyAlignment="1" applyProtection="1">
      <alignment vertical="top"/>
    </xf>
    <xf numFmtId="0" fontId="15" fillId="0" borderId="0" xfId="0" applyFont="1" applyAlignment="1" applyProtection="1">
      <alignment vertical="top"/>
    </xf>
    <xf numFmtId="0" fontId="0" fillId="0" borderId="0" xfId="0" applyFont="1" applyFill="1" applyAlignment="1" applyProtection="1">
      <alignment vertical="top"/>
    </xf>
    <xf numFmtId="0" fontId="5" fillId="0" borderId="0" xfId="0" applyFont="1" applyAlignment="1" applyProtection="1">
      <alignment vertical="top"/>
    </xf>
    <xf numFmtId="176" fontId="4" fillId="0" borderId="0" xfId="0" applyNumberFormat="1" applyFont="1" applyFill="1" applyBorder="1" applyAlignment="1" applyProtection="1">
      <alignment vertical="top"/>
    </xf>
    <xf numFmtId="0" fontId="0" fillId="0" borderId="0" xfId="0" applyFont="1" applyAlignment="1" applyProtection="1">
      <alignment vertical="top"/>
    </xf>
    <xf numFmtId="176" fontId="4" fillId="6" borderId="42" xfId="0" applyNumberFormat="1" applyFont="1" applyFill="1" applyBorder="1" applyProtection="1">
      <alignment vertical="center"/>
      <protection locked="0"/>
    </xf>
    <xf numFmtId="176" fontId="4" fillId="6" borderId="43" xfId="0" applyNumberFormat="1" applyFont="1" applyFill="1" applyBorder="1" applyProtection="1">
      <alignment vertical="center"/>
      <protection locked="0"/>
    </xf>
    <xf numFmtId="0" fontId="3" fillId="0" borderId="37" xfId="0" applyFont="1" applyBorder="1" applyProtection="1">
      <alignment vertical="center"/>
    </xf>
    <xf numFmtId="176" fontId="4" fillId="2" borderId="44" xfId="0" applyNumberFormat="1" applyFont="1" applyFill="1" applyBorder="1" applyProtection="1">
      <alignment vertical="center"/>
    </xf>
    <xf numFmtId="176" fontId="4" fillId="2" borderId="39" xfId="0" applyNumberFormat="1" applyFont="1" applyFill="1" applyBorder="1" applyProtection="1">
      <alignment vertical="center"/>
    </xf>
    <xf numFmtId="176" fontId="4" fillId="2" borderId="45" xfId="0" applyNumberFormat="1" applyFont="1" applyFill="1" applyBorder="1" applyProtection="1">
      <alignment vertical="center"/>
    </xf>
    <xf numFmtId="0" fontId="3" fillId="0" borderId="27" xfId="0" applyFont="1" applyBorder="1" applyAlignment="1" applyProtection="1">
      <alignment horizontal="left" vertical="center"/>
    </xf>
    <xf numFmtId="176" fontId="4" fillId="2" borderId="46" xfId="0" applyNumberFormat="1" applyFont="1" applyFill="1" applyBorder="1" applyProtection="1">
      <alignment vertical="center"/>
    </xf>
    <xf numFmtId="176" fontId="4" fillId="5" borderId="26" xfId="0" applyNumberFormat="1" applyFont="1" applyFill="1" applyBorder="1" applyProtection="1">
      <alignment vertical="center"/>
    </xf>
    <xf numFmtId="176" fontId="4" fillId="2" borderId="47" xfId="0" applyNumberFormat="1" applyFont="1" applyFill="1" applyBorder="1" applyProtection="1">
      <alignment vertical="center"/>
    </xf>
    <xf numFmtId="176" fontId="4" fillId="3" borderId="39" xfId="0" applyNumberFormat="1" applyFont="1" applyFill="1" applyBorder="1" applyProtection="1">
      <alignment vertical="center"/>
    </xf>
    <xf numFmtId="176" fontId="4" fillId="7" borderId="37" xfId="0" applyNumberFormat="1" applyFont="1" applyFill="1" applyBorder="1" applyProtection="1">
      <alignment vertical="center"/>
    </xf>
    <xf numFmtId="176" fontId="4" fillId="2" borderId="26" xfId="0" applyNumberFormat="1" applyFont="1" applyFill="1" applyBorder="1" applyProtection="1">
      <alignment vertical="center"/>
    </xf>
    <xf numFmtId="176" fontId="4" fillId="5" borderId="46" xfId="0" applyNumberFormat="1" applyFont="1" applyFill="1" applyBorder="1" applyProtection="1">
      <alignment vertical="center"/>
    </xf>
    <xf numFmtId="0" fontId="3" fillId="0" borderId="27" xfId="0" applyFont="1" applyBorder="1" applyProtection="1">
      <alignment vertical="center"/>
    </xf>
    <xf numFmtId="181" fontId="4" fillId="5" borderId="48" xfId="1" applyNumberFormat="1" applyFont="1" applyFill="1" applyBorder="1" applyProtection="1">
      <alignment vertical="center"/>
    </xf>
    <xf numFmtId="176" fontId="4" fillId="3" borderId="46" xfId="0" applyNumberFormat="1" applyFont="1" applyFill="1" applyBorder="1" applyProtection="1">
      <alignment vertical="center"/>
    </xf>
    <xf numFmtId="176" fontId="4" fillId="3" borderId="26" xfId="0" applyNumberFormat="1" applyFont="1" applyFill="1" applyBorder="1" applyProtection="1">
      <alignment vertical="center"/>
    </xf>
    <xf numFmtId="176" fontId="4" fillId="3" borderId="47" xfId="0" applyNumberFormat="1" applyFont="1" applyFill="1" applyBorder="1" applyProtection="1">
      <alignment vertical="center"/>
    </xf>
    <xf numFmtId="0" fontId="3" fillId="0" borderId="0" xfId="0" applyFont="1" applyAlignment="1" applyProtection="1">
      <alignment horizontal="left" vertical="center"/>
    </xf>
    <xf numFmtId="0" fontId="19" fillId="0" borderId="0" xfId="0" applyFont="1" applyAlignment="1" applyProtection="1">
      <alignment horizontal="center" vertical="center"/>
    </xf>
    <xf numFmtId="178" fontId="4" fillId="5" borderId="39" xfId="0" applyNumberFormat="1" applyFont="1" applyFill="1" applyBorder="1" applyAlignment="1" applyProtection="1"/>
    <xf numFmtId="176" fontId="4" fillId="6" borderId="38" xfId="0" applyNumberFormat="1" applyFont="1" applyFill="1" applyBorder="1" applyProtection="1">
      <alignment vertical="center"/>
      <protection locked="0"/>
    </xf>
    <xf numFmtId="176" fontId="4" fillId="6" borderId="50" xfId="0" applyNumberFormat="1" applyFont="1" applyFill="1" applyBorder="1" applyProtection="1">
      <alignment vertical="center"/>
      <protection locked="0"/>
    </xf>
    <xf numFmtId="176" fontId="4" fillId="5" borderId="49" xfId="0" applyNumberFormat="1" applyFont="1" applyFill="1" applyBorder="1" applyProtection="1">
      <alignment vertical="center"/>
    </xf>
    <xf numFmtId="176" fontId="4" fillId="2" borderId="49" xfId="0" applyNumberFormat="1" applyFont="1" applyFill="1" applyBorder="1" applyProtection="1">
      <alignment vertical="center"/>
    </xf>
    <xf numFmtId="176" fontId="4" fillId="3" borderId="49" xfId="0" applyNumberFormat="1" applyFont="1" applyFill="1" applyBorder="1" applyProtection="1">
      <alignment vertical="center"/>
    </xf>
    <xf numFmtId="0" fontId="3" fillId="0" borderId="4" xfId="0" applyFont="1" applyFill="1" applyBorder="1" applyAlignment="1" applyProtection="1">
      <alignment horizontal="right" vertical="center" wrapText="1" shrinkToFit="1"/>
    </xf>
    <xf numFmtId="176" fontId="4" fillId="6" borderId="36" xfId="0" applyNumberFormat="1" applyFont="1" applyFill="1" applyBorder="1" applyProtection="1">
      <alignment vertical="center"/>
      <protection locked="0"/>
    </xf>
    <xf numFmtId="176" fontId="4" fillId="5" borderId="25" xfId="0" applyNumberFormat="1" applyFont="1" applyFill="1" applyBorder="1" applyProtection="1">
      <alignment vertical="center"/>
    </xf>
    <xf numFmtId="176" fontId="4" fillId="2" borderId="25" xfId="0" applyNumberFormat="1" applyFont="1" applyFill="1" applyBorder="1" applyProtection="1">
      <alignment vertical="center"/>
    </xf>
    <xf numFmtId="176" fontId="4" fillId="2" borderId="29" xfId="0" applyNumberFormat="1" applyFont="1" applyFill="1" applyBorder="1" applyProtection="1">
      <alignment vertical="center"/>
    </xf>
    <xf numFmtId="0" fontId="3" fillId="0" borderId="51" xfId="0" applyFont="1" applyFill="1" applyBorder="1" applyAlignment="1" applyProtection="1">
      <alignment horizontal="right" vertical="center"/>
    </xf>
    <xf numFmtId="176" fontId="4" fillId="5" borderId="44" xfId="0" applyNumberFormat="1" applyFont="1" applyFill="1" applyBorder="1" applyProtection="1">
      <alignment vertical="center"/>
    </xf>
    <xf numFmtId="176" fontId="4" fillId="5" borderId="39" xfId="0" applyNumberFormat="1" applyFont="1" applyFill="1" applyBorder="1" applyProtection="1">
      <alignment vertical="center"/>
    </xf>
    <xf numFmtId="176" fontId="4" fillId="5" borderId="48" xfId="0" applyNumberFormat="1" applyFont="1" applyFill="1" applyBorder="1" applyProtection="1">
      <alignment vertical="center"/>
    </xf>
    <xf numFmtId="0" fontId="20" fillId="0" borderId="0" xfId="0" applyFont="1" applyBorder="1" applyAlignment="1" applyProtection="1">
      <alignment horizontal="left" vertical="center" wrapText="1"/>
    </xf>
    <xf numFmtId="176" fontId="4" fillId="2" borderId="52" xfId="0" applyNumberFormat="1" applyFont="1" applyFill="1" applyBorder="1" applyProtection="1">
      <alignment vertical="center"/>
    </xf>
    <xf numFmtId="176" fontId="4" fillId="2" borderId="54" xfId="0" applyNumberFormat="1" applyFont="1" applyFill="1" applyBorder="1" applyProtection="1">
      <alignment vertical="center"/>
    </xf>
    <xf numFmtId="176" fontId="4" fillId="8" borderId="49" xfId="0" applyNumberFormat="1" applyFont="1" applyFill="1" applyBorder="1" applyProtection="1">
      <alignment vertical="center"/>
    </xf>
    <xf numFmtId="176" fontId="4" fillId="7" borderId="27" xfId="0" applyNumberFormat="1" applyFont="1" applyFill="1" applyBorder="1" applyProtection="1">
      <alignment vertical="center"/>
    </xf>
    <xf numFmtId="176" fontId="4" fillId="5" borderId="27" xfId="0" applyNumberFormat="1" applyFont="1" applyFill="1" applyBorder="1" applyProtection="1">
      <alignment vertical="center"/>
    </xf>
    <xf numFmtId="0" fontId="3" fillId="0" borderId="27" xfId="0" applyFont="1" applyFill="1" applyBorder="1" applyAlignment="1" applyProtection="1">
      <alignment horizontal="right" vertical="center" wrapText="1" shrinkToFit="1"/>
    </xf>
    <xf numFmtId="178" fontId="4" fillId="5" borderId="26" xfId="0" applyNumberFormat="1" applyFont="1" applyFill="1" applyBorder="1" applyAlignment="1" applyProtection="1"/>
    <xf numFmtId="0" fontId="3" fillId="0" borderId="53" xfId="0" applyFont="1" applyBorder="1" applyAlignment="1" applyProtection="1">
      <alignment vertical="center"/>
    </xf>
    <xf numFmtId="176" fontId="4" fillId="2" borderId="55" xfId="0" applyNumberFormat="1" applyFont="1" applyFill="1" applyBorder="1" applyProtection="1">
      <alignment vertical="center"/>
    </xf>
    <xf numFmtId="176" fontId="4" fillId="5" borderId="53" xfId="0" applyNumberFormat="1" applyFont="1" applyFill="1" applyBorder="1" applyProtection="1">
      <alignment vertical="center"/>
    </xf>
    <xf numFmtId="176" fontId="4" fillId="8" borderId="47" xfId="0" applyNumberFormat="1" applyFont="1" applyFill="1" applyBorder="1" applyProtection="1">
      <alignment vertical="center"/>
    </xf>
    <xf numFmtId="0" fontId="3" fillId="0" borderId="53" xfId="0" applyFont="1" applyFill="1" applyBorder="1" applyAlignment="1" applyProtection="1">
      <alignment horizontal="right" vertical="center" wrapText="1" shrinkToFit="1"/>
    </xf>
    <xf numFmtId="178" fontId="4" fillId="5" borderId="14" xfId="0" applyNumberFormat="1" applyFont="1" applyFill="1" applyBorder="1" applyAlignment="1" applyProtection="1"/>
    <xf numFmtId="178" fontId="4" fillId="5" borderId="56" xfId="0" applyNumberFormat="1" applyFont="1" applyFill="1" applyBorder="1" applyProtection="1">
      <alignment vertical="center"/>
    </xf>
    <xf numFmtId="0" fontId="3" fillId="0" borderId="53" xfId="0" applyFont="1" applyFill="1" applyBorder="1" applyAlignment="1" applyProtection="1">
      <alignment horizontal="right" vertical="center"/>
    </xf>
    <xf numFmtId="176" fontId="4" fillId="5" borderId="13" xfId="1" applyNumberFormat="1" applyFont="1" applyFill="1" applyBorder="1" applyProtection="1">
      <alignment vertical="center"/>
    </xf>
    <xf numFmtId="176" fontId="4" fillId="5" borderId="14" xfId="1" applyNumberFormat="1" applyFont="1" applyFill="1" applyBorder="1" applyProtection="1">
      <alignment vertical="center"/>
    </xf>
    <xf numFmtId="0" fontId="0" fillId="0" borderId="0" xfId="0" applyFill="1" applyAlignment="1" applyProtection="1">
      <alignment horizontal="right" vertical="center"/>
    </xf>
    <xf numFmtId="0" fontId="0" fillId="0" borderId="0" xfId="0" applyAlignment="1">
      <alignment horizontal="right" vertical="center"/>
    </xf>
    <xf numFmtId="0" fontId="0" fillId="0" borderId="0" xfId="0" applyAlignment="1">
      <alignment vertical="center"/>
    </xf>
    <xf numFmtId="0" fontId="12" fillId="0" borderId="24" xfId="0" applyFont="1" applyBorder="1" applyAlignment="1">
      <alignment vertical="center" shrinkToFit="1"/>
    </xf>
    <xf numFmtId="0" fontId="0" fillId="0" borderId="0" xfId="0" applyAlignment="1">
      <alignment vertical="center" shrinkToFit="1"/>
    </xf>
    <xf numFmtId="183" fontId="3" fillId="0" borderId="28" xfId="0" applyNumberFormat="1" applyFont="1" applyFill="1" applyBorder="1" applyAlignment="1" applyProtection="1">
      <alignment horizontal="center" vertical="center" wrapText="1"/>
    </xf>
    <xf numFmtId="183" fontId="3" fillId="0" borderId="57" xfId="0" applyNumberFormat="1" applyFont="1" applyFill="1" applyBorder="1" applyAlignment="1" applyProtection="1">
      <alignment horizontal="center" vertical="center" wrapText="1"/>
    </xf>
    <xf numFmtId="176" fontId="4" fillId="6" borderId="58" xfId="0" applyNumberFormat="1" applyFont="1" applyFill="1" applyBorder="1" applyProtection="1">
      <alignment vertical="center"/>
      <protection locked="0"/>
    </xf>
    <xf numFmtId="176" fontId="4" fillId="6" borderId="12" xfId="0" applyNumberFormat="1" applyFont="1" applyFill="1" applyBorder="1" applyProtection="1">
      <alignment vertical="center"/>
      <protection locked="0"/>
    </xf>
    <xf numFmtId="176" fontId="4" fillId="6" borderId="59" xfId="0" applyNumberFormat="1" applyFont="1" applyFill="1" applyBorder="1" applyProtection="1">
      <alignment vertical="center"/>
      <protection locked="0"/>
    </xf>
    <xf numFmtId="176" fontId="4" fillId="6" borderId="46" xfId="0" applyNumberFormat="1" applyFont="1" applyFill="1" applyBorder="1" applyProtection="1">
      <alignment vertical="center"/>
      <protection locked="0"/>
    </xf>
    <xf numFmtId="176" fontId="4" fillId="6" borderId="26" xfId="0" applyNumberFormat="1" applyFont="1" applyFill="1" applyBorder="1" applyProtection="1">
      <alignment vertical="center"/>
      <protection locked="0"/>
    </xf>
    <xf numFmtId="176" fontId="4" fillId="6" borderId="52" xfId="0" applyNumberFormat="1" applyFont="1" applyFill="1" applyBorder="1" applyProtection="1">
      <alignment vertical="center"/>
      <protection locked="0"/>
    </xf>
    <xf numFmtId="176" fontId="4" fillId="5" borderId="52" xfId="0" applyNumberFormat="1" applyFont="1" applyFill="1" applyBorder="1" applyProtection="1">
      <alignment vertical="center"/>
    </xf>
    <xf numFmtId="0" fontId="12" fillId="0" borderId="0" xfId="0" applyFont="1" applyBorder="1" applyAlignment="1">
      <alignment vertical="center" shrinkToFit="1"/>
    </xf>
    <xf numFmtId="0" fontId="12" fillId="0" borderId="0" xfId="0" applyFont="1" applyFill="1" applyBorder="1" applyAlignment="1" applyProtection="1">
      <alignment vertical="center"/>
      <protection locked="0"/>
    </xf>
    <xf numFmtId="0" fontId="0" fillId="0" borderId="24" xfId="0"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0" fillId="0" borderId="0" xfId="0" applyFill="1" applyBorder="1" applyAlignment="1" applyProtection="1">
      <alignment vertical="center"/>
      <protection locked="0"/>
    </xf>
    <xf numFmtId="183" fontId="3" fillId="0" borderId="60" xfId="0" applyNumberFormat="1" applyFont="1" applyFill="1" applyBorder="1" applyAlignment="1" applyProtection="1">
      <alignment horizontal="center" vertical="center" wrapText="1"/>
    </xf>
    <xf numFmtId="176" fontId="4" fillId="8" borderId="54" xfId="0" applyNumberFormat="1" applyFont="1" applyFill="1" applyBorder="1" applyProtection="1">
      <alignment vertical="center"/>
    </xf>
    <xf numFmtId="178" fontId="4" fillId="5" borderId="25" xfId="0" applyNumberFormat="1" applyFont="1" applyFill="1" applyBorder="1" applyAlignment="1" applyProtection="1"/>
    <xf numFmtId="0" fontId="3" fillId="0" borderId="7" xfId="0" applyFont="1" applyFill="1" applyBorder="1" applyAlignment="1" applyProtection="1">
      <alignment horizontal="center" vertical="center"/>
    </xf>
    <xf numFmtId="176" fontId="4" fillId="3" borderId="25" xfId="0" applyNumberFormat="1" applyFont="1" applyFill="1" applyBorder="1" applyProtection="1">
      <alignment vertical="center"/>
    </xf>
    <xf numFmtId="178" fontId="4" fillId="5" borderId="55" xfId="0" applyNumberFormat="1" applyFont="1" applyFill="1" applyBorder="1" applyAlignment="1" applyProtection="1"/>
    <xf numFmtId="0" fontId="3" fillId="0" borderId="4" xfId="0" applyFont="1" applyFill="1" applyBorder="1" applyAlignment="1" applyProtection="1">
      <alignment horizontal="right" vertical="center"/>
    </xf>
    <xf numFmtId="176" fontId="4" fillId="5" borderId="30" xfId="1" applyNumberFormat="1" applyFont="1" applyFill="1" applyBorder="1" applyProtection="1">
      <alignment vertical="center"/>
    </xf>
    <xf numFmtId="176" fontId="4" fillId="5" borderId="32" xfId="1" applyNumberFormat="1" applyFont="1" applyFill="1" applyBorder="1" applyProtection="1">
      <alignment vertical="center"/>
    </xf>
    <xf numFmtId="178" fontId="4" fillId="5" borderId="48" xfId="0" applyNumberFormat="1" applyFont="1" applyFill="1" applyBorder="1" applyProtection="1">
      <alignment vertical="center"/>
    </xf>
    <xf numFmtId="0" fontId="3" fillId="0" borderId="37" xfId="0" applyFont="1" applyBorder="1" applyAlignment="1" applyProtection="1">
      <alignment vertical="center"/>
    </xf>
    <xf numFmtId="176" fontId="4" fillId="3" borderId="44" xfId="0" applyNumberFormat="1" applyFont="1" applyFill="1" applyBorder="1" applyProtection="1">
      <alignment vertical="center"/>
    </xf>
    <xf numFmtId="176" fontId="4" fillId="8" borderId="45" xfId="0" applyNumberFormat="1" applyFont="1" applyFill="1" applyBorder="1" applyProtection="1">
      <alignment vertical="center"/>
    </xf>
    <xf numFmtId="0" fontId="3" fillId="0" borderId="0" xfId="0" applyFont="1" applyFill="1" applyBorder="1" applyAlignment="1" applyProtection="1">
      <alignment horizontal="left" vertical="center"/>
    </xf>
    <xf numFmtId="0" fontId="20" fillId="0" borderId="0" xfId="0" applyFont="1" applyBorder="1" applyAlignment="1" applyProtection="1">
      <alignment horizontal="left" vertical="center" wrapText="1"/>
    </xf>
    <xf numFmtId="0" fontId="0" fillId="0" borderId="0" xfId="0" applyAlignment="1">
      <alignment vertical="center"/>
    </xf>
    <xf numFmtId="0" fontId="0" fillId="0" borderId="24" xfId="0" applyBorder="1" applyAlignment="1">
      <alignment vertical="center" shrinkToFit="1"/>
    </xf>
    <xf numFmtId="0" fontId="0" fillId="0" borderId="0" xfId="0" applyAlignment="1">
      <alignment vertical="center" shrinkToFit="1"/>
    </xf>
    <xf numFmtId="0" fontId="0" fillId="0" borderId="0" xfId="0" applyBorder="1" applyAlignment="1">
      <alignment vertical="center" shrinkToFit="1"/>
    </xf>
    <xf numFmtId="0" fontId="20" fillId="0" borderId="0" xfId="0" applyFont="1" applyBorder="1" applyAlignment="1" applyProtection="1">
      <alignment horizontal="center" vertical="center" wrapText="1"/>
    </xf>
    <xf numFmtId="0" fontId="3" fillId="0" borderId="0" xfId="0" applyFont="1" applyAlignment="1">
      <alignment horizontal="center" vertical="center"/>
    </xf>
    <xf numFmtId="176" fontId="4" fillId="5" borderId="46" xfId="0" applyNumberFormat="1" applyFont="1" applyFill="1" applyBorder="1" applyAlignment="1" applyProtection="1">
      <alignment vertical="top"/>
    </xf>
    <xf numFmtId="176" fontId="4" fillId="5" borderId="26" xfId="0" applyNumberFormat="1" applyFont="1" applyFill="1" applyBorder="1" applyAlignment="1" applyProtection="1">
      <alignment vertical="top"/>
    </xf>
    <xf numFmtId="178" fontId="4" fillId="5" borderId="26" xfId="1" applyNumberFormat="1" applyFont="1" applyFill="1" applyBorder="1" applyAlignment="1" applyProtection="1"/>
    <xf numFmtId="176" fontId="4" fillId="7" borderId="46" xfId="0" applyNumberFormat="1" applyFont="1" applyFill="1" applyBorder="1" applyProtection="1">
      <alignment vertical="center"/>
    </xf>
    <xf numFmtId="176" fontId="4" fillId="7" borderId="26" xfId="0" applyNumberFormat="1" applyFont="1" applyFill="1" applyBorder="1" applyProtection="1">
      <alignment vertical="center"/>
    </xf>
    <xf numFmtId="178" fontId="4" fillId="5" borderId="14" xfId="1" applyNumberFormat="1" applyFont="1" applyFill="1" applyBorder="1" applyAlignment="1" applyProtection="1"/>
    <xf numFmtId="176" fontId="4" fillId="5" borderId="14" xfId="1" applyNumberFormat="1" applyFont="1" applyFill="1" applyBorder="1" applyAlignment="1" applyProtection="1">
      <alignment vertical="top"/>
    </xf>
    <xf numFmtId="176" fontId="4" fillId="5" borderId="56" xfId="0" applyNumberFormat="1" applyFont="1" applyFill="1" applyBorder="1" applyProtection="1">
      <alignment vertical="center"/>
    </xf>
    <xf numFmtId="176" fontId="4" fillId="5" borderId="13" xfId="1" applyNumberFormat="1" applyFont="1" applyFill="1" applyBorder="1" applyAlignment="1" applyProtection="1">
      <alignment vertical="top"/>
    </xf>
    <xf numFmtId="0" fontId="20" fillId="0" borderId="0" xfId="0" applyFont="1" applyBorder="1" applyAlignment="1" applyProtection="1">
      <alignment horizontal="left" vertical="center" wrapText="1"/>
    </xf>
    <xf numFmtId="0" fontId="27" fillId="0" borderId="0" xfId="2" applyFont="1" applyAlignment="1">
      <alignment vertical="center"/>
    </xf>
    <xf numFmtId="0" fontId="28" fillId="0" borderId="0" xfId="2" applyFont="1" applyAlignment="1" applyProtection="1">
      <alignment vertical="center"/>
    </xf>
    <xf numFmtId="0" fontId="27" fillId="0" borderId="0" xfId="2" applyFont="1" applyFill="1" applyAlignment="1">
      <alignment vertical="center"/>
    </xf>
    <xf numFmtId="0" fontId="24" fillId="0" borderId="0" xfId="2" applyFont="1" applyAlignment="1" applyProtection="1">
      <alignment vertical="center"/>
    </xf>
    <xf numFmtId="0" fontId="29" fillId="0" borderId="0" xfId="0" applyFont="1">
      <alignment vertical="center"/>
    </xf>
    <xf numFmtId="0" fontId="29" fillId="0" borderId="0" xfId="0" applyFont="1" applyAlignment="1" applyProtection="1">
      <alignment horizontal="right" vertical="center"/>
    </xf>
    <xf numFmtId="0" fontId="29" fillId="0" borderId="0" xfId="0" applyFont="1" applyProtection="1">
      <alignment vertical="center"/>
    </xf>
    <xf numFmtId="0" fontId="26" fillId="0" borderId="0" xfId="0" applyFont="1" applyProtection="1">
      <alignment vertical="center"/>
    </xf>
    <xf numFmtId="0" fontId="26" fillId="0" borderId="0" xfId="0" applyFont="1" applyFill="1" applyProtection="1">
      <alignment vertical="center"/>
    </xf>
    <xf numFmtId="0" fontId="0" fillId="0" borderId="0" xfId="0" applyFill="1" applyAlignment="1">
      <alignment vertical="center"/>
    </xf>
    <xf numFmtId="182" fontId="4" fillId="5" borderId="26" xfId="1" applyNumberFormat="1" applyFont="1" applyFill="1" applyBorder="1" applyAlignment="1" applyProtection="1">
      <alignment vertical="top"/>
    </xf>
    <xf numFmtId="181" fontId="4" fillId="5" borderId="27" xfId="1" applyNumberFormat="1" applyFont="1" applyFill="1" applyBorder="1" applyProtection="1">
      <alignment vertical="center"/>
    </xf>
    <xf numFmtId="176" fontId="4" fillId="5" borderId="14" xfId="0" applyNumberFormat="1" applyFont="1" applyFill="1" applyBorder="1" applyAlignment="1" applyProtection="1">
      <alignment vertical="top"/>
    </xf>
    <xf numFmtId="176" fontId="4" fillId="5" borderId="61" xfId="1" applyNumberFormat="1" applyFont="1" applyFill="1" applyBorder="1" applyAlignment="1" applyProtection="1">
      <alignment vertical="top"/>
    </xf>
    <xf numFmtId="178" fontId="4" fillId="5" borderId="61" xfId="1" applyNumberFormat="1" applyFont="1" applyFill="1" applyBorder="1" applyAlignment="1" applyProtection="1"/>
    <xf numFmtId="176" fontId="4" fillId="6" borderId="34" xfId="0" applyNumberFormat="1" applyFont="1" applyFill="1" applyBorder="1" applyAlignment="1" applyProtection="1">
      <alignment vertical="center"/>
      <protection locked="0"/>
    </xf>
    <xf numFmtId="0" fontId="26" fillId="0" borderId="6"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12" fillId="6" borderId="0" xfId="0" applyFont="1" applyFill="1" applyBorder="1" applyAlignment="1" applyProtection="1">
      <alignment horizontal="left" vertical="center"/>
      <protection locked="0"/>
    </xf>
    <xf numFmtId="0" fontId="3" fillId="0" borderId="40"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20" fillId="0" borderId="0" xfId="0" applyFont="1" applyBorder="1" applyAlignment="1" applyProtection="1">
      <alignment horizontal="left" vertical="top" wrapText="1"/>
    </xf>
    <xf numFmtId="0" fontId="6" fillId="0" borderId="0" xfId="0" applyFont="1" applyAlignment="1" applyProtection="1">
      <alignment horizontal="center" vertical="center" shrinkToFit="1"/>
    </xf>
    <xf numFmtId="0" fontId="3" fillId="4" borderId="0" xfId="0" applyFont="1" applyFill="1" applyBorder="1" applyAlignment="1" applyProtection="1">
      <alignment horizontal="left" vertical="center" shrinkToFit="1"/>
      <protection locked="0"/>
    </xf>
    <xf numFmtId="0" fontId="0" fillId="0" borderId="0" xfId="0" applyAlignment="1">
      <alignment horizontal="left" vertical="center" shrinkToFit="1"/>
    </xf>
    <xf numFmtId="0" fontId="3" fillId="4" borderId="41" xfId="0" applyFont="1" applyFill="1" applyBorder="1" applyAlignment="1" applyProtection="1">
      <alignment horizontal="left" vertical="center" shrinkToFit="1"/>
      <protection locked="0"/>
    </xf>
    <xf numFmtId="0" fontId="0" fillId="0" borderId="41" xfId="0" applyBorder="1" applyAlignment="1">
      <alignment horizontal="left" vertical="center" shrinkToFit="1"/>
    </xf>
    <xf numFmtId="0" fontId="12" fillId="6" borderId="0" xfId="0" applyFont="1" applyFill="1" applyBorder="1" applyAlignment="1" applyProtection="1">
      <alignment horizontal="left" vertical="center" shrinkToFit="1"/>
      <protection locked="0"/>
    </xf>
    <xf numFmtId="0" fontId="12" fillId="6" borderId="24" xfId="0" applyFont="1" applyFill="1" applyBorder="1" applyAlignment="1" applyProtection="1">
      <alignment horizontal="left" vertical="center" shrinkToFit="1"/>
      <protection locked="0"/>
    </xf>
    <xf numFmtId="0" fontId="3" fillId="4" borderId="6" xfId="0" applyFont="1" applyFill="1" applyBorder="1" applyAlignment="1" applyProtection="1">
      <alignment horizontal="left" vertical="top"/>
      <protection locked="0"/>
    </xf>
    <xf numFmtId="0" fontId="26" fillId="0" borderId="6" xfId="0" applyFont="1" applyFill="1" applyBorder="1" applyAlignment="1" applyProtection="1">
      <alignment horizontal="left" vertical="center"/>
      <protection locked="0"/>
    </xf>
    <xf numFmtId="0" fontId="20" fillId="0" borderId="0" xfId="0" applyFont="1" applyBorder="1" applyAlignment="1" applyProtection="1">
      <alignment horizontal="left" vertical="center" wrapText="1"/>
    </xf>
    <xf numFmtId="0" fontId="3" fillId="4" borderId="6" xfId="0" applyFont="1" applyFill="1" applyBorder="1" applyAlignment="1" applyProtection="1">
      <alignment horizontal="left" vertical="center"/>
      <protection locked="0"/>
    </xf>
  </cellXfs>
  <cellStyles count="3">
    <cellStyle name="桁区切り" xfId="1" builtinId="6"/>
    <cellStyle name="標準" xfId="0" builtinId="0"/>
    <cellStyle name="標準_H20継続案件予算H200618" xfId="2"/>
  </cellStyles>
  <dxfs count="1">
    <dxf>
      <fill>
        <patternFill>
          <bgColor theme="0" tint="-0.34998626667073579"/>
        </patternFill>
      </fill>
    </dxf>
  </dxfs>
  <tableStyles count="0" defaultTableStyle="TableStyleMedium9" defaultPivotStyle="PivotStyleLight16"/>
  <colors>
    <mruColors>
      <color rgb="FF0000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751416</xdr:colOff>
      <xdr:row>39</xdr:row>
      <xdr:rowOff>83343</xdr:rowOff>
    </xdr:from>
    <xdr:to>
      <xdr:col>14</xdr:col>
      <xdr:colOff>285750</xdr:colOff>
      <xdr:row>180</xdr:row>
      <xdr:rowOff>52917</xdr:rowOff>
    </xdr:to>
    <xdr:sp macro="" textlink="">
      <xdr:nvSpPr>
        <xdr:cNvPr id="3" name="角丸四角形 2"/>
        <xdr:cNvSpPr/>
      </xdr:nvSpPr>
      <xdr:spPr>
        <a:xfrm>
          <a:off x="751416" y="8346281"/>
          <a:ext cx="15774459" cy="32997511"/>
        </a:xfrm>
        <a:prstGeom prst="roundRect">
          <a:avLst>
            <a:gd name="adj" fmla="val 2341"/>
          </a:avLst>
        </a:prstGeom>
        <a:noFill/>
        <a:ln w="762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rgbClr val="0000FF"/>
              </a:solidFill>
            </a:ln>
          </a:endParaRPr>
        </a:p>
      </xdr:txBody>
    </xdr:sp>
    <xdr:clientData/>
  </xdr:twoCellAnchor>
  <xdr:twoCellAnchor>
    <xdr:from>
      <xdr:col>0</xdr:col>
      <xdr:colOff>755654</xdr:colOff>
      <xdr:row>181</xdr:row>
      <xdr:rowOff>63499</xdr:rowOff>
    </xdr:from>
    <xdr:to>
      <xdr:col>14</xdr:col>
      <xdr:colOff>285750</xdr:colOff>
      <xdr:row>322</xdr:row>
      <xdr:rowOff>52915</xdr:rowOff>
    </xdr:to>
    <xdr:sp macro="" textlink="">
      <xdr:nvSpPr>
        <xdr:cNvPr id="57" name="角丸四角形 56"/>
        <xdr:cNvSpPr/>
      </xdr:nvSpPr>
      <xdr:spPr>
        <a:xfrm>
          <a:off x="755654" y="41516299"/>
          <a:ext cx="15722596" cy="31145691"/>
        </a:xfrm>
        <a:prstGeom prst="roundRect">
          <a:avLst>
            <a:gd name="adj" fmla="val 2341"/>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rgbClr val="0000FF"/>
              </a:solidFill>
            </a:ln>
          </a:endParaRPr>
        </a:p>
      </xdr:txBody>
    </xdr:sp>
    <xdr:clientData/>
  </xdr:twoCellAnchor>
  <xdr:twoCellAnchor>
    <xdr:from>
      <xdr:col>14</xdr:col>
      <xdr:colOff>9523</xdr:colOff>
      <xdr:row>31</xdr:row>
      <xdr:rowOff>116680</xdr:rowOff>
    </xdr:from>
    <xdr:to>
      <xdr:col>15</xdr:col>
      <xdr:colOff>381000</xdr:colOff>
      <xdr:row>31</xdr:row>
      <xdr:rowOff>116680</xdr:rowOff>
    </xdr:to>
    <xdr:sp macro="" textlink="">
      <xdr:nvSpPr>
        <xdr:cNvPr id="11666" name="Line 14"/>
        <xdr:cNvSpPr>
          <a:spLocks noChangeShapeType="1"/>
        </xdr:cNvSpPr>
      </xdr:nvSpPr>
      <xdr:spPr bwMode="auto">
        <a:xfrm flipH="1" flipV="1">
          <a:off x="14830423" y="6688930"/>
          <a:ext cx="685802"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385760</xdr:colOff>
      <xdr:row>31</xdr:row>
      <xdr:rowOff>109272</xdr:rowOff>
    </xdr:from>
    <xdr:to>
      <xdr:col>15</xdr:col>
      <xdr:colOff>385760</xdr:colOff>
      <xdr:row>318</xdr:row>
      <xdr:rowOff>130969</xdr:rowOff>
    </xdr:to>
    <xdr:sp macro="" textlink="">
      <xdr:nvSpPr>
        <xdr:cNvPr id="11667" name="Line 15"/>
        <xdr:cNvSpPr>
          <a:spLocks noChangeShapeType="1"/>
        </xdr:cNvSpPr>
      </xdr:nvSpPr>
      <xdr:spPr bwMode="auto">
        <a:xfrm>
          <a:off x="16935448" y="6550553"/>
          <a:ext cx="0" cy="65458447"/>
        </a:xfrm>
        <a:prstGeom prst="line">
          <a:avLst/>
        </a:prstGeom>
        <a:noFill/>
        <a:ln w="57150">
          <a:solidFill>
            <a:schemeClr val="bg1">
              <a:lumMod val="50000"/>
            </a:schemeClr>
          </a:solidFill>
          <a:prstDash val="sysDot"/>
          <a:round/>
          <a:headEnd type="none" w="med" len="me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49</xdr:row>
      <xdr:rowOff>97632</xdr:rowOff>
    </xdr:from>
    <xdr:to>
      <xdr:col>15</xdr:col>
      <xdr:colOff>342900</xdr:colOff>
      <xdr:row>49</xdr:row>
      <xdr:rowOff>97632</xdr:rowOff>
    </xdr:to>
    <xdr:sp macro="" textlink="">
      <xdr:nvSpPr>
        <xdr:cNvPr id="11669" name="Line 19"/>
        <xdr:cNvSpPr>
          <a:spLocks noChangeShapeType="1"/>
        </xdr:cNvSpPr>
      </xdr:nvSpPr>
      <xdr:spPr bwMode="auto">
        <a:xfrm>
          <a:off x="16249650" y="10372726"/>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9525</xdr:colOff>
      <xdr:row>50</xdr:row>
      <xdr:rowOff>228600</xdr:rowOff>
    </xdr:from>
    <xdr:to>
      <xdr:col>15</xdr:col>
      <xdr:colOff>342900</xdr:colOff>
      <xdr:row>50</xdr:row>
      <xdr:rowOff>228600</xdr:rowOff>
    </xdr:to>
    <xdr:sp macro="" textlink="">
      <xdr:nvSpPr>
        <xdr:cNvPr id="11674" name="Line 19"/>
        <xdr:cNvSpPr>
          <a:spLocks noChangeShapeType="1"/>
        </xdr:cNvSpPr>
      </xdr:nvSpPr>
      <xdr:spPr bwMode="auto">
        <a:xfrm>
          <a:off x="14830425" y="11572875"/>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804332</xdr:colOff>
      <xdr:row>61</xdr:row>
      <xdr:rowOff>11900</xdr:rowOff>
    </xdr:from>
    <xdr:to>
      <xdr:col>1</xdr:col>
      <xdr:colOff>634999</xdr:colOff>
      <xdr:row>106</xdr:row>
      <xdr:rowOff>266700</xdr:rowOff>
    </xdr:to>
    <xdr:sp macro="" textlink="">
      <xdr:nvSpPr>
        <xdr:cNvPr id="65" name="テキスト ボックス 64"/>
        <xdr:cNvSpPr txBox="1"/>
      </xdr:nvSpPr>
      <xdr:spPr>
        <a:xfrm>
          <a:off x="804332" y="13365950"/>
          <a:ext cx="754592" cy="10656100"/>
        </a:xfrm>
        <a:prstGeom prst="round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a:r>
            <a:rPr kumimoji="1" lang="ja-JP" altLang="en-US" sz="3200"/>
            <a:t>税込計上　を選択した研究分担者（再受託者）</a:t>
          </a:r>
        </a:p>
      </xdr:txBody>
    </xdr:sp>
    <xdr:clientData fPrintsWithSheet="0"/>
  </xdr:twoCellAnchor>
  <xdr:twoCellAnchor>
    <xdr:from>
      <xdr:col>14</xdr:col>
      <xdr:colOff>9525</xdr:colOff>
      <xdr:row>63</xdr:row>
      <xdr:rowOff>107157</xdr:rowOff>
    </xdr:from>
    <xdr:to>
      <xdr:col>15</xdr:col>
      <xdr:colOff>342900</xdr:colOff>
      <xdr:row>63</xdr:row>
      <xdr:rowOff>107157</xdr:rowOff>
    </xdr:to>
    <xdr:sp macro="" textlink="">
      <xdr:nvSpPr>
        <xdr:cNvPr id="66" name="Line 19"/>
        <xdr:cNvSpPr>
          <a:spLocks noChangeShapeType="1"/>
        </xdr:cNvSpPr>
      </xdr:nvSpPr>
      <xdr:spPr bwMode="auto">
        <a:xfrm>
          <a:off x="16249650" y="13704095"/>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9525</xdr:colOff>
      <xdr:row>64</xdr:row>
      <xdr:rowOff>238125</xdr:rowOff>
    </xdr:from>
    <xdr:to>
      <xdr:col>15</xdr:col>
      <xdr:colOff>342900</xdr:colOff>
      <xdr:row>64</xdr:row>
      <xdr:rowOff>238125</xdr:rowOff>
    </xdr:to>
    <xdr:sp macro="" textlink="">
      <xdr:nvSpPr>
        <xdr:cNvPr id="67" name="Line 19"/>
        <xdr:cNvSpPr>
          <a:spLocks noChangeShapeType="1"/>
        </xdr:cNvSpPr>
      </xdr:nvSpPr>
      <xdr:spPr bwMode="auto">
        <a:xfrm>
          <a:off x="14830425" y="15373350"/>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23811</xdr:colOff>
      <xdr:row>77</xdr:row>
      <xdr:rowOff>106099</xdr:rowOff>
    </xdr:from>
    <xdr:to>
      <xdr:col>15</xdr:col>
      <xdr:colOff>342899</xdr:colOff>
      <xdr:row>77</xdr:row>
      <xdr:rowOff>106099</xdr:rowOff>
    </xdr:to>
    <xdr:sp macro="" textlink="">
      <xdr:nvSpPr>
        <xdr:cNvPr id="68" name="Line 19"/>
        <xdr:cNvSpPr>
          <a:spLocks noChangeShapeType="1"/>
        </xdr:cNvSpPr>
      </xdr:nvSpPr>
      <xdr:spPr bwMode="auto">
        <a:xfrm>
          <a:off x="16263936" y="17024880"/>
          <a:ext cx="628651"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35719</xdr:colOff>
      <xdr:row>78</xdr:row>
      <xdr:rowOff>237067</xdr:rowOff>
    </xdr:from>
    <xdr:to>
      <xdr:col>15</xdr:col>
      <xdr:colOff>342900</xdr:colOff>
      <xdr:row>78</xdr:row>
      <xdr:rowOff>237067</xdr:rowOff>
    </xdr:to>
    <xdr:sp macro="" textlink="">
      <xdr:nvSpPr>
        <xdr:cNvPr id="69" name="Line 19"/>
        <xdr:cNvSpPr>
          <a:spLocks noChangeShapeType="1"/>
        </xdr:cNvSpPr>
      </xdr:nvSpPr>
      <xdr:spPr bwMode="auto">
        <a:xfrm>
          <a:off x="16275844" y="17346348"/>
          <a:ext cx="616744"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35718</xdr:colOff>
      <xdr:row>91</xdr:row>
      <xdr:rowOff>105041</xdr:rowOff>
    </xdr:from>
    <xdr:to>
      <xdr:col>15</xdr:col>
      <xdr:colOff>351233</xdr:colOff>
      <xdr:row>91</xdr:row>
      <xdr:rowOff>105041</xdr:rowOff>
    </xdr:to>
    <xdr:sp macro="" textlink="">
      <xdr:nvSpPr>
        <xdr:cNvPr id="70" name="Line 19"/>
        <xdr:cNvSpPr>
          <a:spLocks noChangeShapeType="1"/>
        </xdr:cNvSpPr>
      </xdr:nvSpPr>
      <xdr:spPr bwMode="auto">
        <a:xfrm>
          <a:off x="16275843" y="20345666"/>
          <a:ext cx="62507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26458</xdr:colOff>
      <xdr:row>105</xdr:row>
      <xdr:rowOff>105038</xdr:rowOff>
    </xdr:from>
    <xdr:to>
      <xdr:col>15</xdr:col>
      <xdr:colOff>359833</xdr:colOff>
      <xdr:row>105</xdr:row>
      <xdr:rowOff>105038</xdr:rowOff>
    </xdr:to>
    <xdr:sp macro="" textlink="">
      <xdr:nvSpPr>
        <xdr:cNvPr id="72" name="Line 19"/>
        <xdr:cNvSpPr>
          <a:spLocks noChangeShapeType="1"/>
        </xdr:cNvSpPr>
      </xdr:nvSpPr>
      <xdr:spPr bwMode="auto">
        <a:xfrm>
          <a:off x="16266583" y="23667507"/>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26458</xdr:colOff>
      <xdr:row>106</xdr:row>
      <xdr:rowOff>236005</xdr:rowOff>
    </xdr:from>
    <xdr:to>
      <xdr:col>15</xdr:col>
      <xdr:colOff>359833</xdr:colOff>
      <xdr:row>106</xdr:row>
      <xdr:rowOff>236005</xdr:rowOff>
    </xdr:to>
    <xdr:sp macro="" textlink="">
      <xdr:nvSpPr>
        <xdr:cNvPr id="73" name="Line 19"/>
        <xdr:cNvSpPr>
          <a:spLocks noChangeShapeType="1"/>
        </xdr:cNvSpPr>
      </xdr:nvSpPr>
      <xdr:spPr bwMode="auto">
        <a:xfrm>
          <a:off x="14864291" y="26366255"/>
          <a:ext cx="650875"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19579</xdr:colOff>
      <xdr:row>119</xdr:row>
      <xdr:rowOff>94462</xdr:rowOff>
    </xdr:from>
    <xdr:to>
      <xdr:col>15</xdr:col>
      <xdr:colOff>352954</xdr:colOff>
      <xdr:row>119</xdr:row>
      <xdr:rowOff>94462</xdr:rowOff>
    </xdr:to>
    <xdr:sp macro="" textlink="">
      <xdr:nvSpPr>
        <xdr:cNvPr id="74" name="Line 19"/>
        <xdr:cNvSpPr>
          <a:spLocks noChangeShapeType="1"/>
        </xdr:cNvSpPr>
      </xdr:nvSpPr>
      <xdr:spPr bwMode="auto">
        <a:xfrm>
          <a:off x="16259704" y="26978775"/>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19579</xdr:colOff>
      <xdr:row>120</xdr:row>
      <xdr:rowOff>225429</xdr:rowOff>
    </xdr:from>
    <xdr:to>
      <xdr:col>15</xdr:col>
      <xdr:colOff>352954</xdr:colOff>
      <xdr:row>120</xdr:row>
      <xdr:rowOff>225429</xdr:rowOff>
    </xdr:to>
    <xdr:sp macro="" textlink="">
      <xdr:nvSpPr>
        <xdr:cNvPr id="75" name="Line 19"/>
        <xdr:cNvSpPr>
          <a:spLocks noChangeShapeType="1"/>
        </xdr:cNvSpPr>
      </xdr:nvSpPr>
      <xdr:spPr bwMode="auto">
        <a:xfrm>
          <a:off x="16259704" y="27300242"/>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23816</xdr:colOff>
      <xdr:row>133</xdr:row>
      <xdr:rowOff>98681</xdr:rowOff>
    </xdr:from>
    <xdr:to>
      <xdr:col>15</xdr:col>
      <xdr:colOff>357191</xdr:colOff>
      <xdr:row>133</xdr:row>
      <xdr:rowOff>98681</xdr:rowOff>
    </xdr:to>
    <xdr:sp macro="" textlink="">
      <xdr:nvSpPr>
        <xdr:cNvPr id="76" name="Line 19"/>
        <xdr:cNvSpPr>
          <a:spLocks noChangeShapeType="1"/>
        </xdr:cNvSpPr>
      </xdr:nvSpPr>
      <xdr:spPr bwMode="auto">
        <a:xfrm>
          <a:off x="16263941" y="30304837"/>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23816</xdr:colOff>
      <xdr:row>134</xdr:row>
      <xdr:rowOff>229649</xdr:rowOff>
    </xdr:from>
    <xdr:to>
      <xdr:col>15</xdr:col>
      <xdr:colOff>357191</xdr:colOff>
      <xdr:row>134</xdr:row>
      <xdr:rowOff>229649</xdr:rowOff>
    </xdr:to>
    <xdr:sp macro="" textlink="">
      <xdr:nvSpPr>
        <xdr:cNvPr id="77" name="Line 19"/>
        <xdr:cNvSpPr>
          <a:spLocks noChangeShapeType="1"/>
        </xdr:cNvSpPr>
      </xdr:nvSpPr>
      <xdr:spPr bwMode="auto">
        <a:xfrm>
          <a:off x="16263941" y="30626305"/>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28053</xdr:colOff>
      <xdr:row>147</xdr:row>
      <xdr:rowOff>102901</xdr:rowOff>
    </xdr:from>
    <xdr:to>
      <xdr:col>15</xdr:col>
      <xdr:colOff>361428</xdr:colOff>
      <xdr:row>147</xdr:row>
      <xdr:rowOff>102901</xdr:rowOff>
    </xdr:to>
    <xdr:sp macro="" textlink="">
      <xdr:nvSpPr>
        <xdr:cNvPr id="78" name="Line 19"/>
        <xdr:cNvSpPr>
          <a:spLocks noChangeShapeType="1"/>
        </xdr:cNvSpPr>
      </xdr:nvSpPr>
      <xdr:spPr bwMode="auto">
        <a:xfrm>
          <a:off x="16268178" y="33630901"/>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28053</xdr:colOff>
      <xdr:row>148</xdr:row>
      <xdr:rowOff>233868</xdr:rowOff>
    </xdr:from>
    <xdr:to>
      <xdr:col>15</xdr:col>
      <xdr:colOff>361428</xdr:colOff>
      <xdr:row>148</xdr:row>
      <xdr:rowOff>233868</xdr:rowOff>
    </xdr:to>
    <xdr:sp macro="" textlink="">
      <xdr:nvSpPr>
        <xdr:cNvPr id="79" name="Line 19"/>
        <xdr:cNvSpPr>
          <a:spLocks noChangeShapeType="1"/>
        </xdr:cNvSpPr>
      </xdr:nvSpPr>
      <xdr:spPr bwMode="auto">
        <a:xfrm>
          <a:off x="16268178" y="33952368"/>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32290</xdr:colOff>
      <xdr:row>161</xdr:row>
      <xdr:rowOff>107120</xdr:rowOff>
    </xdr:from>
    <xdr:to>
      <xdr:col>15</xdr:col>
      <xdr:colOff>365665</xdr:colOff>
      <xdr:row>161</xdr:row>
      <xdr:rowOff>107120</xdr:rowOff>
    </xdr:to>
    <xdr:sp macro="" textlink="">
      <xdr:nvSpPr>
        <xdr:cNvPr id="80" name="Line 19"/>
        <xdr:cNvSpPr>
          <a:spLocks noChangeShapeType="1"/>
        </xdr:cNvSpPr>
      </xdr:nvSpPr>
      <xdr:spPr bwMode="auto">
        <a:xfrm>
          <a:off x="16272415" y="36956964"/>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32290</xdr:colOff>
      <xdr:row>162</xdr:row>
      <xdr:rowOff>238087</xdr:rowOff>
    </xdr:from>
    <xdr:to>
      <xdr:col>15</xdr:col>
      <xdr:colOff>365665</xdr:colOff>
      <xdr:row>162</xdr:row>
      <xdr:rowOff>238087</xdr:rowOff>
    </xdr:to>
    <xdr:sp macro="" textlink="">
      <xdr:nvSpPr>
        <xdr:cNvPr id="81" name="Line 19"/>
        <xdr:cNvSpPr>
          <a:spLocks noChangeShapeType="1"/>
        </xdr:cNvSpPr>
      </xdr:nvSpPr>
      <xdr:spPr bwMode="auto">
        <a:xfrm>
          <a:off x="16272415" y="37278431"/>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36527</xdr:colOff>
      <xdr:row>175</xdr:row>
      <xdr:rowOff>109223</xdr:rowOff>
    </xdr:from>
    <xdr:to>
      <xdr:col>15</xdr:col>
      <xdr:colOff>369902</xdr:colOff>
      <xdr:row>175</xdr:row>
      <xdr:rowOff>109223</xdr:rowOff>
    </xdr:to>
    <xdr:sp macro="" textlink="">
      <xdr:nvSpPr>
        <xdr:cNvPr id="82" name="Line 19"/>
        <xdr:cNvSpPr>
          <a:spLocks noChangeShapeType="1"/>
        </xdr:cNvSpPr>
      </xdr:nvSpPr>
      <xdr:spPr bwMode="auto">
        <a:xfrm>
          <a:off x="16229027" y="40009448"/>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36527</xdr:colOff>
      <xdr:row>176</xdr:row>
      <xdr:rowOff>221141</xdr:rowOff>
    </xdr:from>
    <xdr:to>
      <xdr:col>15</xdr:col>
      <xdr:colOff>369902</xdr:colOff>
      <xdr:row>176</xdr:row>
      <xdr:rowOff>221141</xdr:rowOff>
    </xdr:to>
    <xdr:sp macro="" textlink="">
      <xdr:nvSpPr>
        <xdr:cNvPr id="83" name="Line 19"/>
        <xdr:cNvSpPr>
          <a:spLocks noChangeShapeType="1"/>
        </xdr:cNvSpPr>
      </xdr:nvSpPr>
      <xdr:spPr bwMode="auto">
        <a:xfrm>
          <a:off x="16276652" y="40583329"/>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11656</xdr:colOff>
      <xdr:row>191</xdr:row>
      <xdr:rowOff>106313</xdr:rowOff>
    </xdr:from>
    <xdr:to>
      <xdr:col>15</xdr:col>
      <xdr:colOff>345031</xdr:colOff>
      <xdr:row>191</xdr:row>
      <xdr:rowOff>106313</xdr:rowOff>
    </xdr:to>
    <xdr:sp macro="" textlink="">
      <xdr:nvSpPr>
        <xdr:cNvPr id="84" name="Line 19"/>
        <xdr:cNvSpPr>
          <a:spLocks noChangeShapeType="1"/>
        </xdr:cNvSpPr>
      </xdr:nvSpPr>
      <xdr:spPr bwMode="auto">
        <a:xfrm>
          <a:off x="16251781" y="43980844"/>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11656</xdr:colOff>
      <xdr:row>192</xdr:row>
      <xdr:rowOff>114515</xdr:rowOff>
    </xdr:from>
    <xdr:to>
      <xdr:col>15</xdr:col>
      <xdr:colOff>345031</xdr:colOff>
      <xdr:row>192</xdr:row>
      <xdr:rowOff>114515</xdr:rowOff>
    </xdr:to>
    <xdr:sp macro="" textlink="">
      <xdr:nvSpPr>
        <xdr:cNvPr id="85" name="Line 19"/>
        <xdr:cNvSpPr>
          <a:spLocks noChangeShapeType="1"/>
        </xdr:cNvSpPr>
      </xdr:nvSpPr>
      <xdr:spPr bwMode="auto">
        <a:xfrm>
          <a:off x="16204156" y="44253365"/>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15890</xdr:colOff>
      <xdr:row>205</xdr:row>
      <xdr:rowOff>111865</xdr:rowOff>
    </xdr:from>
    <xdr:to>
      <xdr:col>15</xdr:col>
      <xdr:colOff>349265</xdr:colOff>
      <xdr:row>205</xdr:row>
      <xdr:rowOff>111865</xdr:rowOff>
    </xdr:to>
    <xdr:sp macro="" textlink="">
      <xdr:nvSpPr>
        <xdr:cNvPr id="86" name="Line 19"/>
        <xdr:cNvSpPr>
          <a:spLocks noChangeShapeType="1"/>
        </xdr:cNvSpPr>
      </xdr:nvSpPr>
      <xdr:spPr bwMode="auto">
        <a:xfrm>
          <a:off x="16256015" y="47308240"/>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15890</xdr:colOff>
      <xdr:row>206</xdr:row>
      <xdr:rowOff>115304</xdr:rowOff>
    </xdr:from>
    <xdr:to>
      <xdr:col>15</xdr:col>
      <xdr:colOff>349265</xdr:colOff>
      <xdr:row>206</xdr:row>
      <xdr:rowOff>115304</xdr:rowOff>
    </xdr:to>
    <xdr:sp macro="" textlink="">
      <xdr:nvSpPr>
        <xdr:cNvPr id="87" name="Line 19"/>
        <xdr:cNvSpPr>
          <a:spLocks noChangeShapeType="1"/>
        </xdr:cNvSpPr>
      </xdr:nvSpPr>
      <xdr:spPr bwMode="auto">
        <a:xfrm>
          <a:off x="16208390" y="47387879"/>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20125</xdr:colOff>
      <xdr:row>219</xdr:row>
      <xdr:rowOff>104184</xdr:rowOff>
    </xdr:from>
    <xdr:to>
      <xdr:col>15</xdr:col>
      <xdr:colOff>353500</xdr:colOff>
      <xdr:row>219</xdr:row>
      <xdr:rowOff>104184</xdr:rowOff>
    </xdr:to>
    <xdr:sp macro="" textlink="">
      <xdr:nvSpPr>
        <xdr:cNvPr id="88" name="Line 19"/>
        <xdr:cNvSpPr>
          <a:spLocks noChangeShapeType="1"/>
        </xdr:cNvSpPr>
      </xdr:nvSpPr>
      <xdr:spPr bwMode="auto">
        <a:xfrm>
          <a:off x="16260250" y="50622403"/>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20125</xdr:colOff>
      <xdr:row>220</xdr:row>
      <xdr:rowOff>112387</xdr:rowOff>
    </xdr:from>
    <xdr:to>
      <xdr:col>15</xdr:col>
      <xdr:colOff>353500</xdr:colOff>
      <xdr:row>220</xdr:row>
      <xdr:rowOff>112387</xdr:rowOff>
    </xdr:to>
    <xdr:sp macro="" textlink="">
      <xdr:nvSpPr>
        <xdr:cNvPr id="89" name="Line 19"/>
        <xdr:cNvSpPr>
          <a:spLocks noChangeShapeType="1"/>
        </xdr:cNvSpPr>
      </xdr:nvSpPr>
      <xdr:spPr bwMode="auto">
        <a:xfrm>
          <a:off x="16212625" y="50518687"/>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24360</xdr:colOff>
      <xdr:row>233</xdr:row>
      <xdr:rowOff>108410</xdr:rowOff>
    </xdr:from>
    <xdr:to>
      <xdr:col>15</xdr:col>
      <xdr:colOff>357735</xdr:colOff>
      <xdr:row>233</xdr:row>
      <xdr:rowOff>108410</xdr:rowOff>
    </xdr:to>
    <xdr:sp macro="" textlink="">
      <xdr:nvSpPr>
        <xdr:cNvPr id="90" name="Line 19"/>
        <xdr:cNvSpPr>
          <a:spLocks noChangeShapeType="1"/>
        </xdr:cNvSpPr>
      </xdr:nvSpPr>
      <xdr:spPr bwMode="auto">
        <a:xfrm>
          <a:off x="16264485" y="53948473"/>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24360</xdr:colOff>
      <xdr:row>234</xdr:row>
      <xdr:rowOff>118993</xdr:rowOff>
    </xdr:from>
    <xdr:to>
      <xdr:col>15</xdr:col>
      <xdr:colOff>357735</xdr:colOff>
      <xdr:row>234</xdr:row>
      <xdr:rowOff>118993</xdr:rowOff>
    </xdr:to>
    <xdr:sp macro="" textlink="">
      <xdr:nvSpPr>
        <xdr:cNvPr id="91" name="Line 19"/>
        <xdr:cNvSpPr>
          <a:spLocks noChangeShapeType="1"/>
        </xdr:cNvSpPr>
      </xdr:nvSpPr>
      <xdr:spPr bwMode="auto">
        <a:xfrm>
          <a:off x="16216860" y="53659018"/>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28595</xdr:colOff>
      <xdr:row>247</xdr:row>
      <xdr:rowOff>102052</xdr:rowOff>
    </xdr:from>
    <xdr:to>
      <xdr:col>15</xdr:col>
      <xdr:colOff>361970</xdr:colOff>
      <xdr:row>247</xdr:row>
      <xdr:rowOff>102052</xdr:rowOff>
    </xdr:to>
    <xdr:sp macro="" textlink="">
      <xdr:nvSpPr>
        <xdr:cNvPr id="92" name="Line 19"/>
        <xdr:cNvSpPr>
          <a:spLocks noChangeShapeType="1"/>
        </xdr:cNvSpPr>
      </xdr:nvSpPr>
      <xdr:spPr bwMode="auto">
        <a:xfrm>
          <a:off x="16268720" y="57263958"/>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28595</xdr:colOff>
      <xdr:row>248</xdr:row>
      <xdr:rowOff>105491</xdr:rowOff>
    </xdr:from>
    <xdr:to>
      <xdr:col>15</xdr:col>
      <xdr:colOff>361970</xdr:colOff>
      <xdr:row>248</xdr:row>
      <xdr:rowOff>105491</xdr:rowOff>
    </xdr:to>
    <xdr:sp macro="" textlink="">
      <xdr:nvSpPr>
        <xdr:cNvPr id="93" name="Line 19"/>
        <xdr:cNvSpPr>
          <a:spLocks noChangeShapeType="1"/>
        </xdr:cNvSpPr>
      </xdr:nvSpPr>
      <xdr:spPr bwMode="auto">
        <a:xfrm>
          <a:off x="16221095" y="56779241"/>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32830</xdr:colOff>
      <xdr:row>261</xdr:row>
      <xdr:rowOff>106277</xdr:rowOff>
    </xdr:from>
    <xdr:to>
      <xdr:col>15</xdr:col>
      <xdr:colOff>366205</xdr:colOff>
      <xdr:row>261</xdr:row>
      <xdr:rowOff>106277</xdr:rowOff>
    </xdr:to>
    <xdr:sp macro="" textlink="">
      <xdr:nvSpPr>
        <xdr:cNvPr id="94" name="Line 19"/>
        <xdr:cNvSpPr>
          <a:spLocks noChangeShapeType="1"/>
        </xdr:cNvSpPr>
      </xdr:nvSpPr>
      <xdr:spPr bwMode="auto">
        <a:xfrm>
          <a:off x="16272955" y="60590027"/>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32830</xdr:colOff>
      <xdr:row>262</xdr:row>
      <xdr:rowOff>107336</xdr:rowOff>
    </xdr:from>
    <xdr:to>
      <xdr:col>15</xdr:col>
      <xdr:colOff>366205</xdr:colOff>
      <xdr:row>262</xdr:row>
      <xdr:rowOff>107336</xdr:rowOff>
    </xdr:to>
    <xdr:sp macro="" textlink="">
      <xdr:nvSpPr>
        <xdr:cNvPr id="95" name="Line 19"/>
        <xdr:cNvSpPr>
          <a:spLocks noChangeShapeType="1"/>
        </xdr:cNvSpPr>
      </xdr:nvSpPr>
      <xdr:spPr bwMode="auto">
        <a:xfrm>
          <a:off x="16225330" y="59914811"/>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37065</xdr:colOff>
      <xdr:row>275</xdr:row>
      <xdr:rowOff>99920</xdr:rowOff>
    </xdr:from>
    <xdr:to>
      <xdr:col>15</xdr:col>
      <xdr:colOff>370440</xdr:colOff>
      <xdr:row>275</xdr:row>
      <xdr:rowOff>99920</xdr:rowOff>
    </xdr:to>
    <xdr:sp macro="" textlink="">
      <xdr:nvSpPr>
        <xdr:cNvPr id="96" name="Line 19"/>
        <xdr:cNvSpPr>
          <a:spLocks noChangeShapeType="1"/>
        </xdr:cNvSpPr>
      </xdr:nvSpPr>
      <xdr:spPr bwMode="auto">
        <a:xfrm>
          <a:off x="16277190" y="63905514"/>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37065</xdr:colOff>
      <xdr:row>276</xdr:row>
      <xdr:rowOff>103359</xdr:rowOff>
    </xdr:from>
    <xdr:to>
      <xdr:col>15</xdr:col>
      <xdr:colOff>370440</xdr:colOff>
      <xdr:row>276</xdr:row>
      <xdr:rowOff>103359</xdr:rowOff>
    </xdr:to>
    <xdr:sp macro="" textlink="">
      <xdr:nvSpPr>
        <xdr:cNvPr id="97" name="Line 19"/>
        <xdr:cNvSpPr>
          <a:spLocks noChangeShapeType="1"/>
        </xdr:cNvSpPr>
      </xdr:nvSpPr>
      <xdr:spPr bwMode="auto">
        <a:xfrm>
          <a:off x="16229565" y="63044559"/>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41300</xdr:colOff>
      <xdr:row>289</xdr:row>
      <xdr:rowOff>92239</xdr:rowOff>
    </xdr:from>
    <xdr:to>
      <xdr:col>15</xdr:col>
      <xdr:colOff>374675</xdr:colOff>
      <xdr:row>289</xdr:row>
      <xdr:rowOff>92239</xdr:rowOff>
    </xdr:to>
    <xdr:sp macro="" textlink="">
      <xdr:nvSpPr>
        <xdr:cNvPr id="98" name="Line 19"/>
        <xdr:cNvSpPr>
          <a:spLocks noChangeShapeType="1"/>
        </xdr:cNvSpPr>
      </xdr:nvSpPr>
      <xdr:spPr bwMode="auto">
        <a:xfrm>
          <a:off x="16281425" y="67219677"/>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41300</xdr:colOff>
      <xdr:row>290</xdr:row>
      <xdr:rowOff>105203</xdr:rowOff>
    </xdr:from>
    <xdr:to>
      <xdr:col>15</xdr:col>
      <xdr:colOff>374675</xdr:colOff>
      <xdr:row>290</xdr:row>
      <xdr:rowOff>105203</xdr:rowOff>
    </xdr:to>
    <xdr:sp macro="" textlink="">
      <xdr:nvSpPr>
        <xdr:cNvPr id="99" name="Line 19"/>
        <xdr:cNvSpPr>
          <a:spLocks noChangeShapeType="1"/>
        </xdr:cNvSpPr>
      </xdr:nvSpPr>
      <xdr:spPr bwMode="auto">
        <a:xfrm>
          <a:off x="16233800" y="66180128"/>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45535</xdr:colOff>
      <xdr:row>303</xdr:row>
      <xdr:rowOff>108370</xdr:rowOff>
    </xdr:from>
    <xdr:to>
      <xdr:col>15</xdr:col>
      <xdr:colOff>378910</xdr:colOff>
      <xdr:row>303</xdr:row>
      <xdr:rowOff>108370</xdr:rowOff>
    </xdr:to>
    <xdr:sp macro="" textlink="">
      <xdr:nvSpPr>
        <xdr:cNvPr id="100" name="Line 19"/>
        <xdr:cNvSpPr>
          <a:spLocks noChangeShapeType="1"/>
        </xdr:cNvSpPr>
      </xdr:nvSpPr>
      <xdr:spPr bwMode="auto">
        <a:xfrm>
          <a:off x="16285660" y="70557651"/>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45535</xdr:colOff>
      <xdr:row>304</xdr:row>
      <xdr:rowOff>109429</xdr:rowOff>
    </xdr:from>
    <xdr:to>
      <xdr:col>15</xdr:col>
      <xdr:colOff>378910</xdr:colOff>
      <xdr:row>304</xdr:row>
      <xdr:rowOff>109429</xdr:rowOff>
    </xdr:to>
    <xdr:sp macro="" textlink="">
      <xdr:nvSpPr>
        <xdr:cNvPr id="101" name="Line 19"/>
        <xdr:cNvSpPr>
          <a:spLocks noChangeShapeType="1"/>
        </xdr:cNvSpPr>
      </xdr:nvSpPr>
      <xdr:spPr bwMode="auto">
        <a:xfrm>
          <a:off x="16238035" y="69318079"/>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49770</xdr:colOff>
      <xdr:row>317</xdr:row>
      <xdr:rowOff>102013</xdr:rowOff>
    </xdr:from>
    <xdr:to>
      <xdr:col>15</xdr:col>
      <xdr:colOff>383145</xdr:colOff>
      <xdr:row>317</xdr:row>
      <xdr:rowOff>102013</xdr:rowOff>
    </xdr:to>
    <xdr:sp macro="" textlink="">
      <xdr:nvSpPr>
        <xdr:cNvPr id="102" name="Line 19"/>
        <xdr:cNvSpPr>
          <a:spLocks noChangeShapeType="1"/>
        </xdr:cNvSpPr>
      </xdr:nvSpPr>
      <xdr:spPr bwMode="auto">
        <a:xfrm>
          <a:off x="16289895" y="73873138"/>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49770</xdr:colOff>
      <xdr:row>318</xdr:row>
      <xdr:rowOff>114977</xdr:rowOff>
    </xdr:from>
    <xdr:to>
      <xdr:col>15</xdr:col>
      <xdr:colOff>383145</xdr:colOff>
      <xdr:row>318</xdr:row>
      <xdr:rowOff>114977</xdr:rowOff>
    </xdr:to>
    <xdr:sp macro="" textlink="">
      <xdr:nvSpPr>
        <xdr:cNvPr id="103" name="Line 19"/>
        <xdr:cNvSpPr>
          <a:spLocks noChangeShapeType="1"/>
        </xdr:cNvSpPr>
      </xdr:nvSpPr>
      <xdr:spPr bwMode="auto">
        <a:xfrm>
          <a:off x="16242270" y="72457352"/>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804333</xdr:colOff>
      <xdr:row>203</xdr:row>
      <xdr:rowOff>10582</xdr:rowOff>
    </xdr:from>
    <xdr:to>
      <xdr:col>1</xdr:col>
      <xdr:colOff>624417</xdr:colOff>
      <xdr:row>246</xdr:row>
      <xdr:rowOff>114300</xdr:rowOff>
    </xdr:to>
    <xdr:sp macro="" textlink="">
      <xdr:nvSpPr>
        <xdr:cNvPr id="106" name="テキスト ボックス 105"/>
        <xdr:cNvSpPr txBox="1"/>
      </xdr:nvSpPr>
      <xdr:spPr>
        <a:xfrm>
          <a:off x="804333" y="46263982"/>
          <a:ext cx="744009" cy="9590618"/>
        </a:xfrm>
        <a:prstGeom prst="round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a:lnSpc>
              <a:spcPts val="4100"/>
            </a:lnSpc>
          </a:pPr>
          <a:r>
            <a:rPr kumimoji="1" lang="ja-JP" altLang="en-US" sz="3200">
              <a:latin typeface="+mn-ea"/>
              <a:ea typeface="+mn-ea"/>
            </a:rPr>
            <a:t>税抜計上を選択した研究分担者（再受託者）</a:t>
          </a:r>
        </a:p>
      </xdr:txBody>
    </xdr:sp>
    <xdr:clientData fPrintsWithSheet="0"/>
  </xdr:twoCellAnchor>
  <xdr:twoCellAnchor>
    <xdr:from>
      <xdr:col>0</xdr:col>
      <xdr:colOff>52916</xdr:colOff>
      <xdr:row>16</xdr:row>
      <xdr:rowOff>52915</xdr:rowOff>
    </xdr:from>
    <xdr:to>
      <xdr:col>1</xdr:col>
      <xdr:colOff>1830915</xdr:colOff>
      <xdr:row>32</xdr:row>
      <xdr:rowOff>23812</xdr:rowOff>
    </xdr:to>
    <xdr:sp macro="" textlink="">
      <xdr:nvSpPr>
        <xdr:cNvPr id="54" name="テキスト ボックス 53"/>
        <xdr:cNvSpPr txBox="1"/>
      </xdr:nvSpPr>
      <xdr:spPr>
        <a:xfrm>
          <a:off x="52916" y="2827071"/>
          <a:ext cx="2706687" cy="370946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1400" b="1">
              <a:latin typeface="+mn-ea"/>
              <a:ea typeface="+mn-ea"/>
            </a:rPr>
            <a:t>【</a:t>
          </a:r>
          <a:r>
            <a:rPr kumimoji="1" lang="ja-JP" altLang="en-US" sz="1400" b="1">
              <a:latin typeface="+mn-ea"/>
              <a:ea typeface="+mn-ea"/>
            </a:rPr>
            <a:t>シート記入ステップ</a:t>
          </a:r>
          <a:r>
            <a:rPr kumimoji="1" lang="en-US" altLang="ja-JP" sz="1400" b="1">
              <a:latin typeface="+mn-ea"/>
              <a:ea typeface="+mn-ea"/>
            </a:rPr>
            <a:t>】</a:t>
          </a:r>
        </a:p>
        <a:p>
          <a:r>
            <a:rPr kumimoji="1" lang="ja-JP" altLang="en-US" sz="1100" b="1">
              <a:latin typeface="+mn-ea"/>
              <a:ea typeface="+mn-ea"/>
            </a:rPr>
            <a:t>**代表研究者情報の記入**</a:t>
          </a:r>
          <a:endParaRPr kumimoji="1" lang="en-US" altLang="ja-JP" sz="1100" b="1">
            <a:latin typeface="+mn-ea"/>
            <a:ea typeface="+mn-ea"/>
          </a:endParaRPr>
        </a:p>
        <a:p>
          <a:r>
            <a:rPr kumimoji="1" lang="ja-JP" altLang="en-US" sz="1100"/>
            <a:t>　①課題名</a:t>
          </a:r>
          <a:endParaRPr kumimoji="1" lang="en-US" altLang="ja-JP" sz="1100"/>
        </a:p>
        <a:p>
          <a:r>
            <a:rPr kumimoji="1" lang="ja-JP" altLang="en-US" sz="1100">
              <a:solidFill>
                <a:schemeClr val="dk1"/>
              </a:solidFill>
              <a:effectLst/>
              <a:latin typeface="+mn-lt"/>
              <a:ea typeface="+mn-ea"/>
              <a:cs typeface="+mn-cs"/>
            </a:rPr>
            <a:t>　②</a:t>
          </a:r>
          <a:r>
            <a:rPr kumimoji="1" lang="ja-JP" altLang="en-US" sz="1100"/>
            <a:t>個別課題名がある場合</a:t>
          </a:r>
          <a:endParaRPr kumimoji="1" lang="en-US" altLang="ja-JP" sz="1100"/>
        </a:p>
        <a:p>
          <a:r>
            <a:rPr kumimoji="1" lang="ja-JP" altLang="en-US" sz="1100">
              <a:solidFill>
                <a:schemeClr val="dk1"/>
              </a:solidFill>
              <a:effectLst/>
              <a:latin typeface="+mn-lt"/>
              <a:ea typeface="+mn-ea"/>
              <a:cs typeface="+mn-cs"/>
            </a:rPr>
            <a:t>　③</a:t>
          </a:r>
          <a:r>
            <a:rPr kumimoji="1" lang="ja-JP" altLang="en-US" sz="1100"/>
            <a:t>副題がある場合</a:t>
          </a:r>
          <a:endParaRPr kumimoji="1" lang="en-US" altLang="ja-JP" sz="1100"/>
        </a:p>
        <a:p>
          <a:r>
            <a:rPr kumimoji="1" lang="ja-JP" altLang="en-US" sz="1100">
              <a:solidFill>
                <a:schemeClr val="dk1"/>
              </a:solidFill>
              <a:effectLst/>
              <a:latin typeface="+mn-lt"/>
              <a:ea typeface="+mn-ea"/>
              <a:cs typeface="+mn-cs"/>
            </a:rPr>
            <a:t>　④</a:t>
          </a:r>
          <a:r>
            <a:rPr kumimoji="1" lang="ja-JP" altLang="en-US" sz="1100"/>
            <a:t>管理番号（半角）</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⑤</a:t>
          </a:r>
          <a:r>
            <a:rPr kumimoji="1" lang="ja-JP" altLang="ja-JP" sz="1100">
              <a:solidFill>
                <a:schemeClr val="dk1"/>
              </a:solidFill>
              <a:effectLst/>
              <a:latin typeface="+mn-lt"/>
              <a:ea typeface="+mn-ea"/>
              <a:cs typeface="+mn-cs"/>
            </a:rPr>
            <a:t>代表</a:t>
          </a:r>
          <a:r>
            <a:rPr kumimoji="1" lang="ja-JP" altLang="en-US" sz="1100">
              <a:solidFill>
                <a:schemeClr val="dk1"/>
              </a:solidFill>
              <a:effectLst/>
              <a:latin typeface="+mn-lt"/>
              <a:ea typeface="+mn-ea"/>
              <a:cs typeface="+mn-cs"/>
            </a:rPr>
            <a:t>研究者の法人名</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⑥</a:t>
          </a:r>
          <a:r>
            <a:rPr kumimoji="1" lang="ja-JP" altLang="ja-JP" sz="1100">
              <a:solidFill>
                <a:schemeClr val="dk1"/>
              </a:solidFill>
              <a:effectLst/>
              <a:latin typeface="+mn-lt"/>
              <a:ea typeface="+mn-ea"/>
              <a:cs typeface="+mn-cs"/>
            </a:rPr>
            <a:t>一般管理費率（小数点第１まで）</a:t>
          </a:r>
          <a:endParaRPr lang="ja-JP" altLang="ja-JP">
            <a:effectLst/>
          </a:endParaRPr>
        </a:p>
        <a:p>
          <a:r>
            <a:rPr kumimoji="1" lang="ja-JP" altLang="ja-JP" sz="1100">
              <a:solidFill>
                <a:schemeClr val="dk1"/>
              </a:solidFill>
              <a:effectLst/>
              <a:latin typeface="+mn-lt"/>
              <a:ea typeface="+mn-ea"/>
              <a:cs typeface="+mn-cs"/>
            </a:rPr>
            <a:t>　⑦適用する消費税率をプルダウンで</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選択</a:t>
          </a:r>
          <a:endParaRPr lang="ja-JP" altLang="ja-JP">
            <a:effectLst/>
          </a:endParaRPr>
        </a:p>
        <a:p>
          <a:r>
            <a:rPr kumimoji="1" lang="ja-JP" altLang="en-US" sz="1100">
              <a:solidFill>
                <a:schemeClr val="dk1"/>
              </a:solidFill>
              <a:effectLst/>
              <a:latin typeface="+mn-lt"/>
              <a:ea typeface="+mn-ea"/>
              <a:cs typeface="+mn-cs"/>
            </a:rPr>
            <a:t>　⑧</a:t>
          </a:r>
          <a:r>
            <a:rPr kumimoji="1" lang="ja-JP" altLang="en-US" sz="1100"/>
            <a:t>研究期間に対応した大項目（</a:t>
          </a:r>
          <a:r>
            <a:rPr kumimoji="1" lang="en-US" altLang="ja-JP" sz="1100"/>
            <a:t>Ⅰ</a:t>
          </a:r>
          <a:r>
            <a:rPr kumimoji="1" lang="ja-JP" altLang="en-US" sz="1100"/>
            <a:t>～</a:t>
          </a:r>
          <a:r>
            <a:rPr kumimoji="1" lang="en-US" altLang="ja-JP" sz="1100"/>
            <a:t>Ⅳ</a:t>
          </a:r>
          <a:r>
            <a:rPr kumimoji="1" lang="ja-JP" altLang="en-US" sz="1100"/>
            <a:t>）</a:t>
          </a:r>
          <a:endParaRPr kumimoji="1" lang="en-US" altLang="ja-JP" sz="1100"/>
        </a:p>
        <a:p>
          <a:r>
            <a:rPr kumimoji="1" lang="ja-JP" altLang="en-US" sz="1100"/>
            <a:t>　　の経費金額</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t>
          </a:r>
          <a:r>
            <a:rPr kumimoji="1" lang="ja-JP" altLang="en-US" sz="1100">
              <a:solidFill>
                <a:schemeClr val="dk1"/>
              </a:solidFill>
              <a:effectLst/>
              <a:latin typeface="+mn-lt"/>
              <a:ea typeface="+mn-ea"/>
              <a:cs typeface="+mn-cs"/>
            </a:rPr>
            <a:t>再委託費</a:t>
          </a:r>
          <a:r>
            <a:rPr kumimoji="1" lang="ja-JP" altLang="ja-JP" sz="1100">
              <a:solidFill>
                <a:schemeClr val="dk1"/>
              </a:solidFill>
              <a:effectLst/>
              <a:latin typeface="+mn-lt"/>
              <a:ea typeface="+mn-ea"/>
              <a:cs typeface="+mn-cs"/>
            </a:rPr>
            <a:t>は、研究分担者の経費小計</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）が自動計算される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とともに、代表研究者の再委託費とし</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て組み込まれて計上されます。</a:t>
          </a:r>
          <a:endParaRPr lang="ja-JP" altLang="ja-JP">
            <a:effectLst/>
          </a:endParaRPr>
        </a:p>
      </xdr:txBody>
    </xdr:sp>
    <xdr:clientData fPrintsWithSheet="0"/>
  </xdr:twoCellAnchor>
  <xdr:twoCellAnchor>
    <xdr:from>
      <xdr:col>0</xdr:col>
      <xdr:colOff>49477</xdr:colOff>
      <xdr:row>38</xdr:row>
      <xdr:rowOff>333375</xdr:rowOff>
    </xdr:from>
    <xdr:to>
      <xdr:col>1</xdr:col>
      <xdr:colOff>1816894</xdr:colOff>
      <xdr:row>55</xdr:row>
      <xdr:rowOff>166687</xdr:rowOff>
    </xdr:to>
    <xdr:sp macro="" textlink="">
      <xdr:nvSpPr>
        <xdr:cNvPr id="55" name="テキスト ボックス 54"/>
        <xdr:cNvSpPr txBox="1"/>
      </xdr:nvSpPr>
      <xdr:spPr>
        <a:xfrm>
          <a:off x="49477" y="8191500"/>
          <a:ext cx="2696105" cy="391715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1400" b="1">
              <a:latin typeface="+mn-ea"/>
              <a:ea typeface="+mn-ea"/>
            </a:rPr>
            <a:t>【</a:t>
          </a:r>
          <a:r>
            <a:rPr kumimoji="1" lang="ja-JP" altLang="en-US" sz="1400" b="1">
              <a:latin typeface="+mn-ea"/>
              <a:ea typeface="+mn-ea"/>
            </a:rPr>
            <a:t>シート記入ステップ</a:t>
          </a:r>
          <a:r>
            <a:rPr kumimoji="1" lang="en-US" altLang="ja-JP" sz="1400" b="1">
              <a:latin typeface="+mn-ea"/>
              <a:ea typeface="+mn-ea"/>
            </a:rPr>
            <a:t>】</a:t>
          </a:r>
        </a:p>
        <a:p>
          <a:r>
            <a:rPr kumimoji="1" lang="ja-JP" altLang="en-US" sz="1100" b="1">
              <a:latin typeface="+mn-ea"/>
              <a:ea typeface="+mn-ea"/>
            </a:rPr>
            <a:t>**研究分担者情報の記入**</a:t>
          </a:r>
          <a:endParaRPr kumimoji="1" lang="en-US" altLang="ja-JP" sz="1100" b="1">
            <a:latin typeface="+mn-ea"/>
            <a:ea typeface="+mn-ea"/>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①</a:t>
          </a:r>
          <a:r>
            <a:rPr kumimoji="1" lang="ja-JP" altLang="ja-JP" sz="1100">
              <a:solidFill>
                <a:schemeClr val="dk1"/>
              </a:solidFill>
              <a:effectLst/>
              <a:latin typeface="+mn-lt"/>
              <a:ea typeface="+mn-ea"/>
              <a:cs typeface="+mn-cs"/>
            </a:rPr>
            <a:t>管理番号（半角）</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研究分担者の法人名</a:t>
          </a:r>
          <a:endParaRPr lang="ja-JP" altLang="ja-JP">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一般管理費率（小数点第１まで）</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研究期間に対応した大項目</a:t>
          </a:r>
          <a:endParaRPr lang="ja-JP" altLang="ja-JP">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）の経費金額</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各表</a:t>
          </a:r>
          <a:r>
            <a:rPr kumimoji="1" lang="ja-JP" altLang="en-US" sz="1100">
              <a:solidFill>
                <a:schemeClr val="dk1"/>
              </a:solidFill>
              <a:effectLst/>
              <a:latin typeface="+mn-lt"/>
              <a:ea typeface="+mn-ea"/>
              <a:cs typeface="+mn-cs"/>
            </a:rPr>
            <a:t>について、</a:t>
          </a:r>
          <a:r>
            <a:rPr kumimoji="1" lang="ja-JP" altLang="ja-JP" sz="1100" b="1">
              <a:solidFill>
                <a:srgbClr val="FF0000"/>
              </a:solidFill>
              <a:effectLst/>
              <a:latin typeface="+mn-lt"/>
              <a:ea typeface="+mn-ea"/>
              <a:cs typeface="+mn-cs"/>
            </a:rPr>
            <a:t>研究分担者</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設定</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後に、</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一般管理費率</a:t>
          </a:r>
          <a:r>
            <a:rPr kumimoji="1" lang="ja-JP" altLang="en-US" sz="1100">
              <a:solidFill>
                <a:schemeClr val="dk1"/>
              </a:solidFill>
              <a:effectLst/>
              <a:latin typeface="+mn-lt"/>
              <a:ea typeface="+mn-ea"/>
              <a:cs typeface="+mn-cs"/>
            </a:rPr>
            <a:t>の数値の変更</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・総経費の表示　　　ができます。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また、研究分担者の消費税額は代表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研究者の消費税率欄にリンクし計算</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されます。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茶色地のセルは、研究分担者の</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経費小計（</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）が代表</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研究者の再委託費として組み込まれ</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ます。</a:t>
          </a:r>
          <a:endParaRPr lang="ja-JP" altLang="ja-JP">
            <a:effectLst/>
          </a:endParaRPr>
        </a:p>
        <a:p>
          <a:endParaRPr kumimoji="1" lang="ja-JP" altLang="en-US" sz="1100">
            <a:solidFill>
              <a:schemeClr val="dk1"/>
            </a:solidFill>
            <a:effectLst/>
            <a:latin typeface="+mn-lt"/>
            <a:ea typeface="+mn-ea"/>
            <a:cs typeface="+mn-cs"/>
          </a:endParaRPr>
        </a:p>
      </xdr:txBody>
    </xdr:sp>
    <xdr:clientData fPrintsWithSheet="0"/>
  </xdr:twoCellAnchor>
  <xdr:twoCellAnchor>
    <xdr:from>
      <xdr:col>14</xdr:col>
      <xdr:colOff>33337</xdr:colOff>
      <xdr:row>92</xdr:row>
      <xdr:rowOff>221722</xdr:rowOff>
    </xdr:from>
    <xdr:to>
      <xdr:col>15</xdr:col>
      <xdr:colOff>348852</xdr:colOff>
      <xdr:row>92</xdr:row>
      <xdr:rowOff>221722</xdr:rowOff>
    </xdr:to>
    <xdr:sp macro="" textlink="">
      <xdr:nvSpPr>
        <xdr:cNvPr id="56" name="Line 19"/>
        <xdr:cNvSpPr>
          <a:spLocks noChangeShapeType="1"/>
        </xdr:cNvSpPr>
      </xdr:nvSpPr>
      <xdr:spPr bwMode="auto">
        <a:xfrm>
          <a:off x="16273462" y="20652847"/>
          <a:ext cx="62507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7143</xdr:colOff>
      <xdr:row>33</xdr:row>
      <xdr:rowOff>102389</xdr:rowOff>
    </xdr:from>
    <xdr:to>
      <xdr:col>15</xdr:col>
      <xdr:colOff>378620</xdr:colOff>
      <xdr:row>33</xdr:row>
      <xdr:rowOff>102389</xdr:rowOff>
    </xdr:to>
    <xdr:sp macro="" textlink="">
      <xdr:nvSpPr>
        <xdr:cNvPr id="51" name="Line 14"/>
        <xdr:cNvSpPr>
          <a:spLocks noChangeShapeType="1"/>
        </xdr:cNvSpPr>
      </xdr:nvSpPr>
      <xdr:spPr bwMode="auto">
        <a:xfrm flipH="1" flipV="1">
          <a:off x="16247268" y="6948483"/>
          <a:ext cx="68104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59533</xdr:colOff>
      <xdr:row>182</xdr:row>
      <xdr:rowOff>59527</xdr:rowOff>
    </xdr:from>
    <xdr:to>
      <xdr:col>1</xdr:col>
      <xdr:colOff>1834888</xdr:colOff>
      <xdr:row>200</xdr:row>
      <xdr:rowOff>181235</xdr:rowOff>
    </xdr:to>
    <xdr:sp macro="" textlink="">
      <xdr:nvSpPr>
        <xdr:cNvPr id="52" name="テキスト ボックス 51"/>
        <xdr:cNvSpPr txBox="1"/>
      </xdr:nvSpPr>
      <xdr:spPr>
        <a:xfrm>
          <a:off x="59533" y="41755215"/>
          <a:ext cx="2704043" cy="414602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1400" b="1">
              <a:latin typeface="+mn-ea"/>
              <a:ea typeface="+mn-ea"/>
            </a:rPr>
            <a:t>【</a:t>
          </a:r>
          <a:r>
            <a:rPr kumimoji="1" lang="ja-JP" altLang="en-US" sz="1400" b="1">
              <a:latin typeface="+mn-ea"/>
              <a:ea typeface="+mn-ea"/>
            </a:rPr>
            <a:t>シート記入ステップ</a:t>
          </a:r>
          <a:r>
            <a:rPr kumimoji="1" lang="en-US" altLang="ja-JP" sz="1400" b="1">
              <a:latin typeface="+mn-ea"/>
              <a:ea typeface="+mn-ea"/>
            </a:rPr>
            <a:t>】</a:t>
          </a:r>
        </a:p>
        <a:p>
          <a:r>
            <a:rPr kumimoji="1" lang="ja-JP" altLang="en-US" sz="1100" b="1">
              <a:latin typeface="+mn-ea"/>
              <a:ea typeface="+mn-ea"/>
            </a:rPr>
            <a:t>**研究分担者情報の記入**</a:t>
          </a:r>
          <a:endParaRPr kumimoji="1" lang="en-US" altLang="ja-JP" sz="1100" b="1">
            <a:latin typeface="+mn-ea"/>
            <a:ea typeface="+mn-ea"/>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①</a:t>
          </a:r>
          <a:r>
            <a:rPr kumimoji="1" lang="ja-JP" altLang="ja-JP" sz="1100">
              <a:solidFill>
                <a:schemeClr val="dk1"/>
              </a:solidFill>
              <a:effectLst/>
              <a:latin typeface="+mn-lt"/>
              <a:ea typeface="+mn-ea"/>
              <a:cs typeface="+mn-cs"/>
            </a:rPr>
            <a:t>管理番号（半角）</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研究分担者の法人名</a:t>
          </a:r>
          <a:endParaRPr lang="ja-JP" altLang="ja-JP">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一般管理費率（小数点第１まで）</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研究期間に対応した大項目</a:t>
          </a:r>
          <a:endParaRPr lang="ja-JP" altLang="ja-JP">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）の経費金額</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各表</a:t>
          </a:r>
          <a:r>
            <a:rPr kumimoji="1" lang="ja-JP" altLang="en-US" sz="1100">
              <a:solidFill>
                <a:schemeClr val="dk1"/>
              </a:solidFill>
              <a:effectLst/>
              <a:latin typeface="+mn-lt"/>
              <a:ea typeface="+mn-ea"/>
              <a:cs typeface="+mn-cs"/>
            </a:rPr>
            <a:t>について、</a:t>
          </a:r>
          <a:r>
            <a:rPr kumimoji="1" lang="ja-JP" altLang="ja-JP" sz="1100" b="1">
              <a:solidFill>
                <a:srgbClr val="FF0000"/>
              </a:solidFill>
              <a:effectLst/>
              <a:latin typeface="+mn-lt"/>
              <a:ea typeface="+mn-ea"/>
              <a:cs typeface="+mn-cs"/>
            </a:rPr>
            <a:t>研究分担者</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設定</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後に、</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一般管理費率</a:t>
          </a:r>
          <a:r>
            <a:rPr kumimoji="1" lang="ja-JP" altLang="en-US" sz="1100">
              <a:solidFill>
                <a:schemeClr val="dk1"/>
              </a:solidFill>
              <a:effectLst/>
              <a:latin typeface="+mn-lt"/>
              <a:ea typeface="+mn-ea"/>
              <a:cs typeface="+mn-cs"/>
            </a:rPr>
            <a:t>の数値の変更</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・総経費の表示　　　ができます。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また、研究分担者の消費税額は代表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研究者の消費税率欄にリンクし計算</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されます。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茶色地のセルは、研究分担者の</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経費小計（</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）が代表</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研究者の再委託費として組み込まれ</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ます。</a:t>
          </a:r>
          <a:endParaRPr lang="ja-JP" altLang="ja-JP">
            <a:effectLst/>
          </a:endParaRPr>
        </a:p>
        <a:p>
          <a:endParaRPr kumimoji="1" lang="ja-JP" altLang="en-US" sz="1100">
            <a:solidFill>
              <a:schemeClr val="dk1"/>
            </a:solidFill>
            <a:effectLst/>
            <a:latin typeface="+mn-lt"/>
            <a:ea typeface="+mn-ea"/>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752475</xdr:colOff>
      <xdr:row>39</xdr:row>
      <xdr:rowOff>95250</xdr:rowOff>
    </xdr:from>
    <xdr:to>
      <xdr:col>14</xdr:col>
      <xdr:colOff>278344</xdr:colOff>
      <xdr:row>180</xdr:row>
      <xdr:rowOff>8468</xdr:rowOff>
    </xdr:to>
    <xdr:sp macro="" textlink="">
      <xdr:nvSpPr>
        <xdr:cNvPr id="69" name="角丸四角形 68"/>
        <xdr:cNvSpPr/>
      </xdr:nvSpPr>
      <xdr:spPr>
        <a:xfrm>
          <a:off x="752475" y="8524875"/>
          <a:ext cx="15765994" cy="32988781"/>
        </a:xfrm>
        <a:prstGeom prst="roundRect">
          <a:avLst>
            <a:gd name="adj" fmla="val 2341"/>
          </a:avLst>
        </a:prstGeom>
        <a:noFill/>
        <a:ln w="762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rgbClr val="0000FF"/>
              </a:solidFill>
            </a:ln>
          </a:endParaRPr>
        </a:p>
      </xdr:txBody>
    </xdr:sp>
    <xdr:clientData/>
  </xdr:twoCellAnchor>
  <xdr:twoCellAnchor>
    <xdr:from>
      <xdr:col>0</xdr:col>
      <xdr:colOff>756714</xdr:colOff>
      <xdr:row>181</xdr:row>
      <xdr:rowOff>19050</xdr:rowOff>
    </xdr:from>
    <xdr:to>
      <xdr:col>14</xdr:col>
      <xdr:colOff>276226</xdr:colOff>
      <xdr:row>322</xdr:row>
      <xdr:rowOff>8466</xdr:rowOff>
    </xdr:to>
    <xdr:sp macro="" textlink="">
      <xdr:nvSpPr>
        <xdr:cNvPr id="70" name="角丸四角形 69"/>
        <xdr:cNvSpPr/>
      </xdr:nvSpPr>
      <xdr:spPr>
        <a:xfrm>
          <a:off x="756714" y="41509950"/>
          <a:ext cx="15712012" cy="31145691"/>
        </a:xfrm>
        <a:prstGeom prst="roundRect">
          <a:avLst>
            <a:gd name="adj" fmla="val 2341"/>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rgbClr val="0000FF"/>
              </a:solidFill>
            </a:ln>
          </a:endParaRPr>
        </a:p>
      </xdr:txBody>
    </xdr:sp>
    <xdr:clientData/>
  </xdr:twoCellAnchor>
  <xdr:twoCellAnchor>
    <xdr:from>
      <xdr:col>0</xdr:col>
      <xdr:colOff>805391</xdr:colOff>
      <xdr:row>60</xdr:row>
      <xdr:rowOff>138900</xdr:rowOff>
    </xdr:from>
    <xdr:to>
      <xdr:col>1</xdr:col>
      <xdr:colOff>636058</xdr:colOff>
      <xdr:row>107</xdr:row>
      <xdr:rowOff>23813</xdr:rowOff>
    </xdr:to>
    <xdr:sp macro="" textlink="">
      <xdr:nvSpPr>
        <xdr:cNvPr id="71" name="テキスト ボックス 70"/>
        <xdr:cNvSpPr txBox="1"/>
      </xdr:nvSpPr>
      <xdr:spPr>
        <a:xfrm>
          <a:off x="805391" y="13354838"/>
          <a:ext cx="759355" cy="10922006"/>
        </a:xfrm>
        <a:prstGeom prst="round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3200"/>
            <a:t>税込計上　を選択した研究分担者（再受託者）</a:t>
          </a:r>
        </a:p>
      </xdr:txBody>
    </xdr:sp>
    <xdr:clientData fPrintsWithSheet="0"/>
  </xdr:twoCellAnchor>
  <xdr:twoCellAnchor>
    <xdr:from>
      <xdr:col>0</xdr:col>
      <xdr:colOff>805392</xdr:colOff>
      <xdr:row>202</xdr:row>
      <xdr:rowOff>166157</xdr:rowOff>
    </xdr:from>
    <xdr:to>
      <xdr:col>1</xdr:col>
      <xdr:colOff>625476</xdr:colOff>
      <xdr:row>250</xdr:row>
      <xdr:rowOff>76199</xdr:rowOff>
    </xdr:to>
    <xdr:sp macro="" textlink="">
      <xdr:nvSpPr>
        <xdr:cNvPr id="72" name="テキスト ボックス 71"/>
        <xdr:cNvSpPr txBox="1"/>
      </xdr:nvSpPr>
      <xdr:spPr>
        <a:xfrm>
          <a:off x="805392" y="46257632"/>
          <a:ext cx="744009" cy="10397067"/>
        </a:xfrm>
        <a:prstGeom prst="round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a:lnSpc>
              <a:spcPts val="4100"/>
            </a:lnSpc>
          </a:pPr>
          <a:r>
            <a:rPr kumimoji="1" lang="ja-JP" altLang="en-US" sz="3200">
              <a:latin typeface="+mn-ea"/>
              <a:ea typeface="+mn-ea"/>
            </a:rPr>
            <a:t>税抜計上を選択した研究分担者（再受託者）</a:t>
          </a:r>
        </a:p>
      </xdr:txBody>
    </xdr:sp>
    <xdr:clientData fPrintsWithSheet="0"/>
  </xdr:twoCellAnchor>
  <xdr:twoCellAnchor>
    <xdr:from>
      <xdr:col>14</xdr:col>
      <xdr:colOff>28575</xdr:colOff>
      <xdr:row>31</xdr:row>
      <xdr:rowOff>112183</xdr:rowOff>
    </xdr:from>
    <xdr:to>
      <xdr:col>15</xdr:col>
      <xdr:colOff>400052</xdr:colOff>
      <xdr:row>31</xdr:row>
      <xdr:rowOff>112183</xdr:rowOff>
    </xdr:to>
    <xdr:sp macro="" textlink="">
      <xdr:nvSpPr>
        <xdr:cNvPr id="115" name="Line 14"/>
        <xdr:cNvSpPr>
          <a:spLocks noChangeShapeType="1"/>
        </xdr:cNvSpPr>
      </xdr:nvSpPr>
      <xdr:spPr bwMode="auto">
        <a:xfrm flipH="1" flipV="1">
          <a:off x="16221075" y="6598708"/>
          <a:ext cx="685802"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404812</xdr:colOff>
      <xdr:row>31</xdr:row>
      <xdr:rowOff>104775</xdr:rowOff>
    </xdr:from>
    <xdr:to>
      <xdr:col>15</xdr:col>
      <xdr:colOff>404812</xdr:colOff>
      <xdr:row>318</xdr:row>
      <xdr:rowOff>162190</xdr:rowOff>
    </xdr:to>
    <xdr:sp macro="" textlink="">
      <xdr:nvSpPr>
        <xdr:cNvPr id="116" name="Line 15"/>
        <xdr:cNvSpPr>
          <a:spLocks noChangeShapeType="1"/>
        </xdr:cNvSpPr>
      </xdr:nvSpPr>
      <xdr:spPr bwMode="auto">
        <a:xfrm>
          <a:off x="16911637" y="6591300"/>
          <a:ext cx="0" cy="65227465"/>
        </a:xfrm>
        <a:prstGeom prst="line">
          <a:avLst/>
        </a:prstGeom>
        <a:noFill/>
        <a:ln w="57150">
          <a:solidFill>
            <a:schemeClr val="bg1">
              <a:lumMod val="50000"/>
            </a:schemeClr>
          </a:solidFill>
          <a:prstDash val="sysDot"/>
          <a:round/>
          <a:headEnd type="none" w="med" len="med"/>
          <a:tailEnd/>
        </a:ln>
        <a:extLst>
          <a:ext uri="{909E8E84-426E-40DD-AFC4-6F175D3DCCD1}">
            <a14:hiddenFill xmlns:a14="http://schemas.microsoft.com/office/drawing/2010/main">
              <a:noFill/>
            </a14:hiddenFill>
          </a:ext>
        </a:extLst>
      </xdr:spPr>
    </xdr:sp>
    <xdr:clientData/>
  </xdr:twoCellAnchor>
  <xdr:twoCellAnchor>
    <xdr:from>
      <xdr:col>14</xdr:col>
      <xdr:colOff>28577</xdr:colOff>
      <xdr:row>49</xdr:row>
      <xdr:rowOff>112185</xdr:rowOff>
    </xdr:from>
    <xdr:to>
      <xdr:col>15</xdr:col>
      <xdr:colOff>361952</xdr:colOff>
      <xdr:row>49</xdr:row>
      <xdr:rowOff>112185</xdr:rowOff>
    </xdr:to>
    <xdr:sp macro="" textlink="">
      <xdr:nvSpPr>
        <xdr:cNvPr id="117" name="Line 19"/>
        <xdr:cNvSpPr>
          <a:spLocks noChangeShapeType="1"/>
        </xdr:cNvSpPr>
      </xdr:nvSpPr>
      <xdr:spPr bwMode="auto">
        <a:xfrm>
          <a:off x="16221077" y="10665885"/>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28577</xdr:colOff>
      <xdr:row>63</xdr:row>
      <xdr:rowOff>112185</xdr:rowOff>
    </xdr:from>
    <xdr:to>
      <xdr:col>15</xdr:col>
      <xdr:colOff>361952</xdr:colOff>
      <xdr:row>63</xdr:row>
      <xdr:rowOff>112185</xdr:rowOff>
    </xdr:to>
    <xdr:sp macro="" textlink="">
      <xdr:nvSpPr>
        <xdr:cNvPr id="119" name="Line 19"/>
        <xdr:cNvSpPr>
          <a:spLocks noChangeShapeType="1"/>
        </xdr:cNvSpPr>
      </xdr:nvSpPr>
      <xdr:spPr bwMode="auto">
        <a:xfrm>
          <a:off x="16221077" y="13932960"/>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42863</xdr:colOff>
      <xdr:row>77</xdr:row>
      <xdr:rowOff>120652</xdr:rowOff>
    </xdr:from>
    <xdr:to>
      <xdr:col>15</xdr:col>
      <xdr:colOff>361951</xdr:colOff>
      <xdr:row>77</xdr:row>
      <xdr:rowOff>120652</xdr:rowOff>
    </xdr:to>
    <xdr:sp macro="" textlink="">
      <xdr:nvSpPr>
        <xdr:cNvPr id="121" name="Line 19"/>
        <xdr:cNvSpPr>
          <a:spLocks noChangeShapeType="1"/>
        </xdr:cNvSpPr>
      </xdr:nvSpPr>
      <xdr:spPr bwMode="auto">
        <a:xfrm>
          <a:off x="16235363" y="17208502"/>
          <a:ext cx="633413"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44187</xdr:colOff>
      <xdr:row>91</xdr:row>
      <xdr:rowOff>119594</xdr:rowOff>
    </xdr:from>
    <xdr:to>
      <xdr:col>15</xdr:col>
      <xdr:colOff>359702</xdr:colOff>
      <xdr:row>91</xdr:row>
      <xdr:rowOff>119594</xdr:rowOff>
    </xdr:to>
    <xdr:sp macro="" textlink="">
      <xdr:nvSpPr>
        <xdr:cNvPr id="123" name="Line 19"/>
        <xdr:cNvSpPr>
          <a:spLocks noChangeShapeType="1"/>
        </xdr:cNvSpPr>
      </xdr:nvSpPr>
      <xdr:spPr bwMode="auto">
        <a:xfrm>
          <a:off x="16247270" y="20556011"/>
          <a:ext cx="633015"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24344</xdr:colOff>
      <xdr:row>105</xdr:row>
      <xdr:rowOff>119591</xdr:rowOff>
    </xdr:from>
    <xdr:to>
      <xdr:col>15</xdr:col>
      <xdr:colOff>357719</xdr:colOff>
      <xdr:row>105</xdr:row>
      <xdr:rowOff>119591</xdr:rowOff>
    </xdr:to>
    <xdr:sp macro="" textlink="">
      <xdr:nvSpPr>
        <xdr:cNvPr id="124" name="Line 19"/>
        <xdr:cNvSpPr>
          <a:spLocks noChangeShapeType="1"/>
        </xdr:cNvSpPr>
      </xdr:nvSpPr>
      <xdr:spPr bwMode="auto">
        <a:xfrm>
          <a:off x="16227427" y="23847424"/>
          <a:ext cx="650875"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17465</xdr:colOff>
      <xdr:row>119</xdr:row>
      <xdr:rowOff>118540</xdr:rowOff>
    </xdr:from>
    <xdr:to>
      <xdr:col>15</xdr:col>
      <xdr:colOff>350840</xdr:colOff>
      <xdr:row>119</xdr:row>
      <xdr:rowOff>118540</xdr:rowOff>
    </xdr:to>
    <xdr:sp macro="" textlink="">
      <xdr:nvSpPr>
        <xdr:cNvPr id="126" name="Line 19"/>
        <xdr:cNvSpPr>
          <a:spLocks noChangeShapeType="1"/>
        </xdr:cNvSpPr>
      </xdr:nvSpPr>
      <xdr:spPr bwMode="auto">
        <a:xfrm>
          <a:off x="16220548" y="27137790"/>
          <a:ext cx="650875"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11119</xdr:colOff>
      <xdr:row>133</xdr:row>
      <xdr:rowOff>113234</xdr:rowOff>
    </xdr:from>
    <xdr:to>
      <xdr:col>15</xdr:col>
      <xdr:colOff>344494</xdr:colOff>
      <xdr:row>133</xdr:row>
      <xdr:rowOff>113234</xdr:rowOff>
    </xdr:to>
    <xdr:sp macro="" textlink="">
      <xdr:nvSpPr>
        <xdr:cNvPr id="128" name="Line 19"/>
        <xdr:cNvSpPr>
          <a:spLocks noChangeShapeType="1"/>
        </xdr:cNvSpPr>
      </xdr:nvSpPr>
      <xdr:spPr bwMode="auto">
        <a:xfrm>
          <a:off x="16214202" y="30423901"/>
          <a:ext cx="650875"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15356</xdr:colOff>
      <xdr:row>147</xdr:row>
      <xdr:rowOff>117454</xdr:rowOff>
    </xdr:from>
    <xdr:to>
      <xdr:col>15</xdr:col>
      <xdr:colOff>348731</xdr:colOff>
      <xdr:row>147</xdr:row>
      <xdr:rowOff>117454</xdr:rowOff>
    </xdr:to>
    <xdr:sp macro="" textlink="">
      <xdr:nvSpPr>
        <xdr:cNvPr id="130" name="Line 19"/>
        <xdr:cNvSpPr>
          <a:spLocks noChangeShapeType="1"/>
        </xdr:cNvSpPr>
      </xdr:nvSpPr>
      <xdr:spPr bwMode="auto">
        <a:xfrm>
          <a:off x="16218439" y="33719537"/>
          <a:ext cx="650875"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9010</xdr:colOff>
      <xdr:row>161</xdr:row>
      <xdr:rowOff>121673</xdr:rowOff>
    </xdr:from>
    <xdr:to>
      <xdr:col>15</xdr:col>
      <xdr:colOff>342385</xdr:colOff>
      <xdr:row>161</xdr:row>
      <xdr:rowOff>121673</xdr:rowOff>
    </xdr:to>
    <xdr:sp macro="" textlink="">
      <xdr:nvSpPr>
        <xdr:cNvPr id="132" name="Line 19"/>
        <xdr:cNvSpPr>
          <a:spLocks noChangeShapeType="1"/>
        </xdr:cNvSpPr>
      </xdr:nvSpPr>
      <xdr:spPr bwMode="auto">
        <a:xfrm>
          <a:off x="16212093" y="37015173"/>
          <a:ext cx="650875"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13247</xdr:colOff>
      <xdr:row>175</xdr:row>
      <xdr:rowOff>113193</xdr:rowOff>
    </xdr:from>
    <xdr:to>
      <xdr:col>15</xdr:col>
      <xdr:colOff>346622</xdr:colOff>
      <xdr:row>175</xdr:row>
      <xdr:rowOff>113193</xdr:rowOff>
    </xdr:to>
    <xdr:sp macro="" textlink="">
      <xdr:nvSpPr>
        <xdr:cNvPr id="134" name="Line 19"/>
        <xdr:cNvSpPr>
          <a:spLocks noChangeShapeType="1"/>
        </xdr:cNvSpPr>
      </xdr:nvSpPr>
      <xdr:spPr bwMode="auto">
        <a:xfrm>
          <a:off x="16216330" y="40308693"/>
          <a:ext cx="650875"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30708</xdr:colOff>
      <xdr:row>191</xdr:row>
      <xdr:rowOff>101816</xdr:rowOff>
    </xdr:from>
    <xdr:to>
      <xdr:col>15</xdr:col>
      <xdr:colOff>364083</xdr:colOff>
      <xdr:row>191</xdr:row>
      <xdr:rowOff>101816</xdr:rowOff>
    </xdr:to>
    <xdr:sp macro="" textlink="">
      <xdr:nvSpPr>
        <xdr:cNvPr id="136" name="Line 19"/>
        <xdr:cNvSpPr>
          <a:spLocks noChangeShapeType="1"/>
        </xdr:cNvSpPr>
      </xdr:nvSpPr>
      <xdr:spPr bwMode="auto">
        <a:xfrm>
          <a:off x="16223208" y="43697741"/>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30708</xdr:colOff>
      <xdr:row>192</xdr:row>
      <xdr:rowOff>110018</xdr:rowOff>
    </xdr:from>
    <xdr:to>
      <xdr:col>15</xdr:col>
      <xdr:colOff>364083</xdr:colOff>
      <xdr:row>192</xdr:row>
      <xdr:rowOff>110018</xdr:rowOff>
    </xdr:to>
    <xdr:sp macro="" textlink="">
      <xdr:nvSpPr>
        <xdr:cNvPr id="137" name="Line 19"/>
        <xdr:cNvSpPr>
          <a:spLocks noChangeShapeType="1"/>
        </xdr:cNvSpPr>
      </xdr:nvSpPr>
      <xdr:spPr bwMode="auto">
        <a:xfrm>
          <a:off x="16223208" y="43905968"/>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34942</xdr:colOff>
      <xdr:row>205</xdr:row>
      <xdr:rowOff>116893</xdr:rowOff>
    </xdr:from>
    <xdr:to>
      <xdr:col>15</xdr:col>
      <xdr:colOff>368317</xdr:colOff>
      <xdr:row>205</xdr:row>
      <xdr:rowOff>116893</xdr:rowOff>
    </xdr:to>
    <xdr:sp macro="" textlink="">
      <xdr:nvSpPr>
        <xdr:cNvPr id="138" name="Line 19"/>
        <xdr:cNvSpPr>
          <a:spLocks noChangeShapeType="1"/>
        </xdr:cNvSpPr>
      </xdr:nvSpPr>
      <xdr:spPr bwMode="auto">
        <a:xfrm>
          <a:off x="16227442" y="46808443"/>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34942</xdr:colOff>
      <xdr:row>206</xdr:row>
      <xdr:rowOff>120332</xdr:rowOff>
    </xdr:from>
    <xdr:to>
      <xdr:col>15</xdr:col>
      <xdr:colOff>368317</xdr:colOff>
      <xdr:row>206</xdr:row>
      <xdr:rowOff>120332</xdr:rowOff>
    </xdr:to>
    <xdr:sp macro="" textlink="">
      <xdr:nvSpPr>
        <xdr:cNvPr id="139" name="Line 19"/>
        <xdr:cNvSpPr>
          <a:spLocks noChangeShapeType="1"/>
        </xdr:cNvSpPr>
      </xdr:nvSpPr>
      <xdr:spPr bwMode="auto">
        <a:xfrm>
          <a:off x="16227442" y="47011907"/>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39177</xdr:colOff>
      <xdr:row>219</xdr:row>
      <xdr:rowOff>109212</xdr:rowOff>
    </xdr:from>
    <xdr:to>
      <xdr:col>15</xdr:col>
      <xdr:colOff>372552</xdr:colOff>
      <xdr:row>219</xdr:row>
      <xdr:rowOff>109212</xdr:rowOff>
    </xdr:to>
    <xdr:sp macro="" textlink="">
      <xdr:nvSpPr>
        <xdr:cNvPr id="140" name="Line 19"/>
        <xdr:cNvSpPr>
          <a:spLocks noChangeShapeType="1"/>
        </xdr:cNvSpPr>
      </xdr:nvSpPr>
      <xdr:spPr bwMode="auto">
        <a:xfrm>
          <a:off x="16231677" y="49896387"/>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39177</xdr:colOff>
      <xdr:row>220</xdr:row>
      <xdr:rowOff>117415</xdr:rowOff>
    </xdr:from>
    <xdr:to>
      <xdr:col>15</xdr:col>
      <xdr:colOff>372552</xdr:colOff>
      <xdr:row>220</xdr:row>
      <xdr:rowOff>117415</xdr:rowOff>
    </xdr:to>
    <xdr:sp macro="" textlink="">
      <xdr:nvSpPr>
        <xdr:cNvPr id="141" name="Line 19"/>
        <xdr:cNvSpPr>
          <a:spLocks noChangeShapeType="1"/>
        </xdr:cNvSpPr>
      </xdr:nvSpPr>
      <xdr:spPr bwMode="auto">
        <a:xfrm>
          <a:off x="16231677" y="50104615"/>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43412</xdr:colOff>
      <xdr:row>233</xdr:row>
      <xdr:rowOff>113438</xdr:rowOff>
    </xdr:from>
    <xdr:to>
      <xdr:col>15</xdr:col>
      <xdr:colOff>376787</xdr:colOff>
      <xdr:row>233</xdr:row>
      <xdr:rowOff>113438</xdr:rowOff>
    </xdr:to>
    <xdr:sp macro="" textlink="">
      <xdr:nvSpPr>
        <xdr:cNvPr id="142" name="Line 19"/>
        <xdr:cNvSpPr>
          <a:spLocks noChangeShapeType="1"/>
        </xdr:cNvSpPr>
      </xdr:nvSpPr>
      <xdr:spPr bwMode="auto">
        <a:xfrm>
          <a:off x="16235912" y="52996238"/>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43412</xdr:colOff>
      <xdr:row>234</xdr:row>
      <xdr:rowOff>124021</xdr:rowOff>
    </xdr:from>
    <xdr:to>
      <xdr:col>15</xdr:col>
      <xdr:colOff>376787</xdr:colOff>
      <xdr:row>234</xdr:row>
      <xdr:rowOff>124021</xdr:rowOff>
    </xdr:to>
    <xdr:sp macro="" textlink="">
      <xdr:nvSpPr>
        <xdr:cNvPr id="143" name="Line 19"/>
        <xdr:cNvSpPr>
          <a:spLocks noChangeShapeType="1"/>
        </xdr:cNvSpPr>
      </xdr:nvSpPr>
      <xdr:spPr bwMode="auto">
        <a:xfrm>
          <a:off x="16235912" y="53206846"/>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47647</xdr:colOff>
      <xdr:row>247</xdr:row>
      <xdr:rowOff>107080</xdr:rowOff>
    </xdr:from>
    <xdr:to>
      <xdr:col>15</xdr:col>
      <xdr:colOff>381022</xdr:colOff>
      <xdr:row>247</xdr:row>
      <xdr:rowOff>107080</xdr:rowOff>
    </xdr:to>
    <xdr:sp macro="" textlink="">
      <xdr:nvSpPr>
        <xdr:cNvPr id="144" name="Line 19"/>
        <xdr:cNvSpPr>
          <a:spLocks noChangeShapeType="1"/>
        </xdr:cNvSpPr>
      </xdr:nvSpPr>
      <xdr:spPr bwMode="auto">
        <a:xfrm>
          <a:off x="16240147" y="56085505"/>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47647</xdr:colOff>
      <xdr:row>248</xdr:row>
      <xdr:rowOff>110519</xdr:rowOff>
    </xdr:from>
    <xdr:to>
      <xdr:col>15</xdr:col>
      <xdr:colOff>381022</xdr:colOff>
      <xdr:row>248</xdr:row>
      <xdr:rowOff>110519</xdr:rowOff>
    </xdr:to>
    <xdr:sp macro="" textlink="">
      <xdr:nvSpPr>
        <xdr:cNvPr id="145" name="Line 19"/>
        <xdr:cNvSpPr>
          <a:spLocks noChangeShapeType="1"/>
        </xdr:cNvSpPr>
      </xdr:nvSpPr>
      <xdr:spPr bwMode="auto">
        <a:xfrm>
          <a:off x="16240147" y="56288969"/>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51882</xdr:colOff>
      <xdr:row>261</xdr:row>
      <xdr:rowOff>111305</xdr:rowOff>
    </xdr:from>
    <xdr:to>
      <xdr:col>15</xdr:col>
      <xdr:colOff>385257</xdr:colOff>
      <xdr:row>261</xdr:row>
      <xdr:rowOff>111305</xdr:rowOff>
    </xdr:to>
    <xdr:sp macro="" textlink="">
      <xdr:nvSpPr>
        <xdr:cNvPr id="146" name="Line 19"/>
        <xdr:cNvSpPr>
          <a:spLocks noChangeShapeType="1"/>
        </xdr:cNvSpPr>
      </xdr:nvSpPr>
      <xdr:spPr bwMode="auto">
        <a:xfrm>
          <a:off x="16244382" y="59185355"/>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51882</xdr:colOff>
      <xdr:row>262</xdr:row>
      <xdr:rowOff>112364</xdr:rowOff>
    </xdr:from>
    <xdr:to>
      <xdr:col>15</xdr:col>
      <xdr:colOff>385257</xdr:colOff>
      <xdr:row>262</xdr:row>
      <xdr:rowOff>112364</xdr:rowOff>
    </xdr:to>
    <xdr:sp macro="" textlink="">
      <xdr:nvSpPr>
        <xdr:cNvPr id="147" name="Line 19"/>
        <xdr:cNvSpPr>
          <a:spLocks noChangeShapeType="1"/>
        </xdr:cNvSpPr>
      </xdr:nvSpPr>
      <xdr:spPr bwMode="auto">
        <a:xfrm>
          <a:off x="16244382" y="59386439"/>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56117</xdr:colOff>
      <xdr:row>275</xdr:row>
      <xdr:rowOff>104948</xdr:rowOff>
    </xdr:from>
    <xdr:to>
      <xdr:col>15</xdr:col>
      <xdr:colOff>389492</xdr:colOff>
      <xdr:row>275</xdr:row>
      <xdr:rowOff>104948</xdr:rowOff>
    </xdr:to>
    <xdr:sp macro="" textlink="">
      <xdr:nvSpPr>
        <xdr:cNvPr id="148" name="Line 19"/>
        <xdr:cNvSpPr>
          <a:spLocks noChangeShapeType="1"/>
        </xdr:cNvSpPr>
      </xdr:nvSpPr>
      <xdr:spPr bwMode="auto">
        <a:xfrm>
          <a:off x="16248617" y="62274623"/>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56117</xdr:colOff>
      <xdr:row>276</xdr:row>
      <xdr:rowOff>108387</xdr:rowOff>
    </xdr:from>
    <xdr:to>
      <xdr:col>15</xdr:col>
      <xdr:colOff>389492</xdr:colOff>
      <xdr:row>276</xdr:row>
      <xdr:rowOff>108387</xdr:rowOff>
    </xdr:to>
    <xdr:sp macro="" textlink="">
      <xdr:nvSpPr>
        <xdr:cNvPr id="149" name="Line 19"/>
        <xdr:cNvSpPr>
          <a:spLocks noChangeShapeType="1"/>
        </xdr:cNvSpPr>
      </xdr:nvSpPr>
      <xdr:spPr bwMode="auto">
        <a:xfrm>
          <a:off x="16248617" y="62478087"/>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60352</xdr:colOff>
      <xdr:row>289</xdr:row>
      <xdr:rowOff>106792</xdr:rowOff>
    </xdr:from>
    <xdr:to>
      <xdr:col>15</xdr:col>
      <xdr:colOff>393727</xdr:colOff>
      <xdr:row>289</xdr:row>
      <xdr:rowOff>106792</xdr:rowOff>
    </xdr:to>
    <xdr:sp macro="" textlink="">
      <xdr:nvSpPr>
        <xdr:cNvPr id="150" name="Line 19"/>
        <xdr:cNvSpPr>
          <a:spLocks noChangeShapeType="1"/>
        </xdr:cNvSpPr>
      </xdr:nvSpPr>
      <xdr:spPr bwMode="auto">
        <a:xfrm>
          <a:off x="16252852" y="65372092"/>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60352</xdr:colOff>
      <xdr:row>290</xdr:row>
      <xdr:rowOff>119756</xdr:rowOff>
    </xdr:from>
    <xdr:to>
      <xdr:col>15</xdr:col>
      <xdr:colOff>393727</xdr:colOff>
      <xdr:row>290</xdr:row>
      <xdr:rowOff>119756</xdr:rowOff>
    </xdr:to>
    <xdr:sp macro="" textlink="">
      <xdr:nvSpPr>
        <xdr:cNvPr id="151" name="Line 19"/>
        <xdr:cNvSpPr>
          <a:spLocks noChangeShapeType="1"/>
        </xdr:cNvSpPr>
      </xdr:nvSpPr>
      <xdr:spPr bwMode="auto">
        <a:xfrm>
          <a:off x="16252852" y="65585081"/>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64587</xdr:colOff>
      <xdr:row>303</xdr:row>
      <xdr:rowOff>113398</xdr:rowOff>
    </xdr:from>
    <xdr:to>
      <xdr:col>15</xdr:col>
      <xdr:colOff>397962</xdr:colOff>
      <xdr:row>303</xdr:row>
      <xdr:rowOff>113398</xdr:rowOff>
    </xdr:to>
    <xdr:sp macro="" textlink="">
      <xdr:nvSpPr>
        <xdr:cNvPr id="152" name="Line 19"/>
        <xdr:cNvSpPr>
          <a:spLocks noChangeShapeType="1"/>
        </xdr:cNvSpPr>
      </xdr:nvSpPr>
      <xdr:spPr bwMode="auto">
        <a:xfrm>
          <a:off x="16257087" y="68474323"/>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64587</xdr:colOff>
      <xdr:row>304</xdr:row>
      <xdr:rowOff>114457</xdr:rowOff>
    </xdr:from>
    <xdr:to>
      <xdr:col>15</xdr:col>
      <xdr:colOff>397962</xdr:colOff>
      <xdr:row>304</xdr:row>
      <xdr:rowOff>114457</xdr:rowOff>
    </xdr:to>
    <xdr:sp macro="" textlink="">
      <xdr:nvSpPr>
        <xdr:cNvPr id="153" name="Line 19"/>
        <xdr:cNvSpPr>
          <a:spLocks noChangeShapeType="1"/>
        </xdr:cNvSpPr>
      </xdr:nvSpPr>
      <xdr:spPr bwMode="auto">
        <a:xfrm>
          <a:off x="16257087" y="68675407"/>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68822</xdr:colOff>
      <xdr:row>317</xdr:row>
      <xdr:rowOff>97516</xdr:rowOff>
    </xdr:from>
    <xdr:to>
      <xdr:col>15</xdr:col>
      <xdr:colOff>402197</xdr:colOff>
      <xdr:row>317</xdr:row>
      <xdr:rowOff>97516</xdr:rowOff>
    </xdr:to>
    <xdr:sp macro="" textlink="">
      <xdr:nvSpPr>
        <xdr:cNvPr id="154" name="Line 19"/>
        <xdr:cNvSpPr>
          <a:spLocks noChangeShapeType="1"/>
        </xdr:cNvSpPr>
      </xdr:nvSpPr>
      <xdr:spPr bwMode="auto">
        <a:xfrm>
          <a:off x="16261322" y="71554066"/>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68822</xdr:colOff>
      <xdr:row>318</xdr:row>
      <xdr:rowOff>110480</xdr:rowOff>
    </xdr:from>
    <xdr:to>
      <xdr:col>15</xdr:col>
      <xdr:colOff>402197</xdr:colOff>
      <xdr:row>318</xdr:row>
      <xdr:rowOff>110480</xdr:rowOff>
    </xdr:to>
    <xdr:sp macro="" textlink="">
      <xdr:nvSpPr>
        <xdr:cNvPr id="155" name="Line 19"/>
        <xdr:cNvSpPr>
          <a:spLocks noChangeShapeType="1"/>
        </xdr:cNvSpPr>
      </xdr:nvSpPr>
      <xdr:spPr bwMode="auto">
        <a:xfrm>
          <a:off x="16261322" y="71767055"/>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22230</xdr:colOff>
      <xdr:row>50</xdr:row>
      <xdr:rowOff>201081</xdr:rowOff>
    </xdr:from>
    <xdr:to>
      <xdr:col>15</xdr:col>
      <xdr:colOff>355605</xdr:colOff>
      <xdr:row>50</xdr:row>
      <xdr:rowOff>201081</xdr:rowOff>
    </xdr:to>
    <xdr:sp macro="" textlink="">
      <xdr:nvSpPr>
        <xdr:cNvPr id="41" name="Line 19"/>
        <xdr:cNvSpPr>
          <a:spLocks noChangeShapeType="1"/>
        </xdr:cNvSpPr>
      </xdr:nvSpPr>
      <xdr:spPr bwMode="auto">
        <a:xfrm>
          <a:off x="16225313" y="10964331"/>
          <a:ext cx="650875"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22232</xdr:colOff>
      <xdr:row>64</xdr:row>
      <xdr:rowOff>201080</xdr:rowOff>
    </xdr:from>
    <xdr:to>
      <xdr:col>15</xdr:col>
      <xdr:colOff>355607</xdr:colOff>
      <xdr:row>64</xdr:row>
      <xdr:rowOff>201080</xdr:rowOff>
    </xdr:to>
    <xdr:sp macro="" textlink="">
      <xdr:nvSpPr>
        <xdr:cNvPr id="42" name="Line 19"/>
        <xdr:cNvSpPr>
          <a:spLocks noChangeShapeType="1"/>
        </xdr:cNvSpPr>
      </xdr:nvSpPr>
      <xdr:spPr bwMode="auto">
        <a:xfrm>
          <a:off x="16225315" y="14255747"/>
          <a:ext cx="650875"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36513</xdr:colOff>
      <xdr:row>78</xdr:row>
      <xdr:rowOff>209550</xdr:rowOff>
    </xdr:from>
    <xdr:to>
      <xdr:col>15</xdr:col>
      <xdr:colOff>355601</xdr:colOff>
      <xdr:row>78</xdr:row>
      <xdr:rowOff>209550</xdr:rowOff>
    </xdr:to>
    <xdr:sp macro="" textlink="">
      <xdr:nvSpPr>
        <xdr:cNvPr id="43" name="Line 19"/>
        <xdr:cNvSpPr>
          <a:spLocks noChangeShapeType="1"/>
        </xdr:cNvSpPr>
      </xdr:nvSpPr>
      <xdr:spPr bwMode="auto">
        <a:xfrm>
          <a:off x="16239596" y="17555633"/>
          <a:ext cx="63658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36519</xdr:colOff>
      <xdr:row>92</xdr:row>
      <xdr:rowOff>213783</xdr:rowOff>
    </xdr:from>
    <xdr:to>
      <xdr:col>15</xdr:col>
      <xdr:colOff>352034</xdr:colOff>
      <xdr:row>92</xdr:row>
      <xdr:rowOff>213783</xdr:rowOff>
    </xdr:to>
    <xdr:sp macro="" textlink="">
      <xdr:nvSpPr>
        <xdr:cNvPr id="44" name="Line 19"/>
        <xdr:cNvSpPr>
          <a:spLocks noChangeShapeType="1"/>
        </xdr:cNvSpPr>
      </xdr:nvSpPr>
      <xdr:spPr bwMode="auto">
        <a:xfrm>
          <a:off x="16276644" y="20811596"/>
          <a:ext cx="62507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28582</xdr:colOff>
      <xdr:row>106</xdr:row>
      <xdr:rowOff>197903</xdr:rowOff>
    </xdr:from>
    <xdr:to>
      <xdr:col>15</xdr:col>
      <xdr:colOff>361957</xdr:colOff>
      <xdr:row>106</xdr:row>
      <xdr:rowOff>197903</xdr:rowOff>
    </xdr:to>
    <xdr:sp macro="" textlink="">
      <xdr:nvSpPr>
        <xdr:cNvPr id="45" name="Line 19"/>
        <xdr:cNvSpPr>
          <a:spLocks noChangeShapeType="1"/>
        </xdr:cNvSpPr>
      </xdr:nvSpPr>
      <xdr:spPr bwMode="auto">
        <a:xfrm>
          <a:off x="16231665" y="24126820"/>
          <a:ext cx="650875"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11120</xdr:colOff>
      <xdr:row>120</xdr:row>
      <xdr:rowOff>196853</xdr:rowOff>
    </xdr:from>
    <xdr:to>
      <xdr:col>15</xdr:col>
      <xdr:colOff>344495</xdr:colOff>
      <xdr:row>120</xdr:row>
      <xdr:rowOff>196853</xdr:rowOff>
    </xdr:to>
    <xdr:sp macro="" textlink="">
      <xdr:nvSpPr>
        <xdr:cNvPr id="46" name="Line 19"/>
        <xdr:cNvSpPr>
          <a:spLocks noChangeShapeType="1"/>
        </xdr:cNvSpPr>
      </xdr:nvSpPr>
      <xdr:spPr bwMode="auto">
        <a:xfrm>
          <a:off x="16214203" y="27417186"/>
          <a:ext cx="650875"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15357</xdr:colOff>
      <xdr:row>134</xdr:row>
      <xdr:rowOff>202130</xdr:rowOff>
    </xdr:from>
    <xdr:to>
      <xdr:col>15</xdr:col>
      <xdr:colOff>348732</xdr:colOff>
      <xdr:row>134</xdr:row>
      <xdr:rowOff>202130</xdr:rowOff>
    </xdr:to>
    <xdr:sp macro="" textlink="">
      <xdr:nvSpPr>
        <xdr:cNvPr id="47" name="Line 19"/>
        <xdr:cNvSpPr>
          <a:spLocks noChangeShapeType="1"/>
        </xdr:cNvSpPr>
      </xdr:nvSpPr>
      <xdr:spPr bwMode="auto">
        <a:xfrm>
          <a:off x="16218440" y="30713880"/>
          <a:ext cx="650875"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9011</xdr:colOff>
      <xdr:row>148</xdr:row>
      <xdr:rowOff>206349</xdr:rowOff>
    </xdr:from>
    <xdr:to>
      <xdr:col>15</xdr:col>
      <xdr:colOff>342386</xdr:colOff>
      <xdr:row>148</xdr:row>
      <xdr:rowOff>206349</xdr:rowOff>
    </xdr:to>
    <xdr:sp macro="" textlink="">
      <xdr:nvSpPr>
        <xdr:cNvPr id="48" name="Line 19"/>
        <xdr:cNvSpPr>
          <a:spLocks noChangeShapeType="1"/>
        </xdr:cNvSpPr>
      </xdr:nvSpPr>
      <xdr:spPr bwMode="auto">
        <a:xfrm>
          <a:off x="16212094" y="34009516"/>
          <a:ext cx="650875"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2665</xdr:colOff>
      <xdr:row>162</xdr:row>
      <xdr:rowOff>189406</xdr:rowOff>
    </xdr:from>
    <xdr:to>
      <xdr:col>15</xdr:col>
      <xdr:colOff>336040</xdr:colOff>
      <xdr:row>162</xdr:row>
      <xdr:rowOff>189406</xdr:rowOff>
    </xdr:to>
    <xdr:sp macro="" textlink="">
      <xdr:nvSpPr>
        <xdr:cNvPr id="49" name="Line 19"/>
        <xdr:cNvSpPr>
          <a:spLocks noChangeShapeType="1"/>
        </xdr:cNvSpPr>
      </xdr:nvSpPr>
      <xdr:spPr bwMode="auto">
        <a:xfrm>
          <a:off x="16205748" y="37283989"/>
          <a:ext cx="650875"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17484</xdr:colOff>
      <xdr:row>176</xdr:row>
      <xdr:rowOff>191508</xdr:rowOff>
    </xdr:from>
    <xdr:to>
      <xdr:col>15</xdr:col>
      <xdr:colOff>350859</xdr:colOff>
      <xdr:row>176</xdr:row>
      <xdr:rowOff>191508</xdr:rowOff>
    </xdr:to>
    <xdr:sp macro="" textlink="">
      <xdr:nvSpPr>
        <xdr:cNvPr id="50" name="Line 19"/>
        <xdr:cNvSpPr>
          <a:spLocks noChangeShapeType="1"/>
        </xdr:cNvSpPr>
      </xdr:nvSpPr>
      <xdr:spPr bwMode="auto">
        <a:xfrm>
          <a:off x="16220567" y="40588091"/>
          <a:ext cx="650875"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47624</xdr:colOff>
      <xdr:row>16</xdr:row>
      <xdr:rowOff>47624</xdr:rowOff>
    </xdr:from>
    <xdr:to>
      <xdr:col>1</xdr:col>
      <xdr:colOff>1833561</xdr:colOff>
      <xdr:row>32</xdr:row>
      <xdr:rowOff>38364</xdr:rowOff>
    </xdr:to>
    <xdr:sp macro="" textlink="">
      <xdr:nvSpPr>
        <xdr:cNvPr id="51" name="テキスト ボックス 50"/>
        <xdr:cNvSpPr txBox="1"/>
      </xdr:nvSpPr>
      <xdr:spPr>
        <a:xfrm>
          <a:off x="47624" y="2881312"/>
          <a:ext cx="2714625" cy="380074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1400" b="1">
              <a:latin typeface="+mn-ea"/>
              <a:ea typeface="+mn-ea"/>
            </a:rPr>
            <a:t>【</a:t>
          </a:r>
          <a:r>
            <a:rPr kumimoji="1" lang="ja-JP" altLang="en-US" sz="1400" b="1">
              <a:latin typeface="+mn-ea"/>
              <a:ea typeface="+mn-ea"/>
            </a:rPr>
            <a:t>シート記入ステップ</a:t>
          </a:r>
          <a:r>
            <a:rPr kumimoji="1" lang="en-US" altLang="ja-JP" sz="1400" b="1">
              <a:latin typeface="+mn-ea"/>
              <a:ea typeface="+mn-ea"/>
            </a:rPr>
            <a:t>】</a:t>
          </a:r>
        </a:p>
        <a:p>
          <a:r>
            <a:rPr kumimoji="1" lang="ja-JP" altLang="en-US" sz="1100" b="1">
              <a:latin typeface="+mn-ea"/>
              <a:ea typeface="+mn-ea"/>
            </a:rPr>
            <a:t>**代表研究者情報の記入**</a:t>
          </a:r>
          <a:endParaRPr kumimoji="1" lang="en-US" altLang="ja-JP" sz="1100" b="1">
            <a:latin typeface="+mn-ea"/>
            <a:ea typeface="+mn-ea"/>
          </a:endParaRPr>
        </a:p>
        <a:p>
          <a:r>
            <a:rPr kumimoji="1" lang="ja-JP" altLang="en-US" sz="1100"/>
            <a:t>　①課題名</a:t>
          </a:r>
          <a:endParaRPr kumimoji="1" lang="en-US" altLang="ja-JP" sz="1100"/>
        </a:p>
        <a:p>
          <a:r>
            <a:rPr kumimoji="1" lang="ja-JP" altLang="en-US" sz="1100">
              <a:solidFill>
                <a:schemeClr val="dk1"/>
              </a:solidFill>
              <a:effectLst/>
              <a:latin typeface="+mn-lt"/>
              <a:ea typeface="+mn-ea"/>
              <a:cs typeface="+mn-cs"/>
            </a:rPr>
            <a:t>　②</a:t>
          </a:r>
          <a:r>
            <a:rPr kumimoji="1" lang="ja-JP" altLang="en-US" sz="1100"/>
            <a:t>個別課題名がある場合</a:t>
          </a:r>
          <a:endParaRPr kumimoji="1" lang="en-US" altLang="ja-JP" sz="1100"/>
        </a:p>
        <a:p>
          <a:r>
            <a:rPr kumimoji="1" lang="ja-JP" altLang="en-US" sz="1100">
              <a:solidFill>
                <a:schemeClr val="dk1"/>
              </a:solidFill>
              <a:effectLst/>
              <a:latin typeface="+mn-lt"/>
              <a:ea typeface="+mn-ea"/>
              <a:cs typeface="+mn-cs"/>
            </a:rPr>
            <a:t>　③</a:t>
          </a:r>
          <a:r>
            <a:rPr kumimoji="1" lang="ja-JP" altLang="en-US" sz="1100"/>
            <a:t>副題がある場合</a:t>
          </a:r>
          <a:endParaRPr kumimoji="1" lang="en-US" altLang="ja-JP" sz="1100"/>
        </a:p>
        <a:p>
          <a:r>
            <a:rPr kumimoji="1" lang="ja-JP" altLang="en-US" sz="1100">
              <a:solidFill>
                <a:schemeClr val="dk1"/>
              </a:solidFill>
              <a:effectLst/>
              <a:latin typeface="+mn-lt"/>
              <a:ea typeface="+mn-ea"/>
              <a:cs typeface="+mn-cs"/>
            </a:rPr>
            <a:t>　④</a:t>
          </a:r>
          <a:r>
            <a:rPr kumimoji="1" lang="ja-JP" altLang="en-US" sz="1100"/>
            <a:t>管理番号（半角）</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⑤</a:t>
          </a:r>
          <a:r>
            <a:rPr kumimoji="1" lang="ja-JP" altLang="ja-JP" sz="1100">
              <a:solidFill>
                <a:schemeClr val="dk1"/>
              </a:solidFill>
              <a:effectLst/>
              <a:latin typeface="+mn-lt"/>
              <a:ea typeface="+mn-ea"/>
              <a:cs typeface="+mn-cs"/>
            </a:rPr>
            <a:t>代表</a:t>
          </a:r>
          <a:r>
            <a:rPr kumimoji="1" lang="ja-JP" altLang="en-US" sz="1100">
              <a:solidFill>
                <a:schemeClr val="dk1"/>
              </a:solidFill>
              <a:effectLst/>
              <a:latin typeface="+mn-lt"/>
              <a:ea typeface="+mn-ea"/>
              <a:cs typeface="+mn-cs"/>
            </a:rPr>
            <a:t>研究者の法人名</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⑥</a:t>
          </a:r>
          <a:r>
            <a:rPr kumimoji="1" lang="ja-JP" altLang="ja-JP" sz="1100">
              <a:solidFill>
                <a:schemeClr val="dk1"/>
              </a:solidFill>
              <a:effectLst/>
              <a:latin typeface="+mn-lt"/>
              <a:ea typeface="+mn-ea"/>
              <a:cs typeface="+mn-cs"/>
            </a:rPr>
            <a:t>一般管理費率（小数点第１まで）</a:t>
          </a:r>
          <a:endParaRPr lang="ja-JP" altLang="ja-JP">
            <a:effectLst/>
          </a:endParaRPr>
        </a:p>
        <a:p>
          <a:r>
            <a:rPr kumimoji="1" lang="ja-JP" altLang="ja-JP" sz="1100">
              <a:solidFill>
                <a:schemeClr val="dk1"/>
              </a:solidFill>
              <a:effectLst/>
              <a:latin typeface="+mn-lt"/>
              <a:ea typeface="+mn-ea"/>
              <a:cs typeface="+mn-cs"/>
            </a:rPr>
            <a:t>　⑦適用する消費税率をプルダウンで</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選択</a:t>
          </a:r>
          <a:endParaRPr lang="ja-JP" altLang="ja-JP">
            <a:effectLst/>
          </a:endParaRPr>
        </a:p>
        <a:p>
          <a:r>
            <a:rPr kumimoji="1" lang="ja-JP" altLang="en-US" sz="1100">
              <a:solidFill>
                <a:schemeClr val="dk1"/>
              </a:solidFill>
              <a:effectLst/>
              <a:latin typeface="+mn-lt"/>
              <a:ea typeface="+mn-ea"/>
              <a:cs typeface="+mn-cs"/>
            </a:rPr>
            <a:t>　⑧</a:t>
          </a:r>
          <a:r>
            <a:rPr kumimoji="1" lang="ja-JP" altLang="en-US" sz="1100"/>
            <a:t>研究期間に対応した大項目（</a:t>
          </a:r>
          <a:r>
            <a:rPr kumimoji="1" lang="en-US" altLang="ja-JP" sz="1100"/>
            <a:t>Ⅰ</a:t>
          </a:r>
          <a:r>
            <a:rPr kumimoji="1" lang="ja-JP" altLang="en-US" sz="1100"/>
            <a:t>～</a:t>
          </a:r>
          <a:r>
            <a:rPr kumimoji="1" lang="en-US" altLang="ja-JP" sz="1100"/>
            <a:t>Ⅳ</a:t>
          </a:r>
          <a:r>
            <a:rPr kumimoji="1" lang="ja-JP" altLang="en-US" sz="1100"/>
            <a:t>）</a:t>
          </a:r>
          <a:endParaRPr kumimoji="1" lang="en-US" altLang="ja-JP" sz="1100"/>
        </a:p>
        <a:p>
          <a:r>
            <a:rPr kumimoji="1" lang="ja-JP" altLang="en-US" sz="1100"/>
            <a:t>　　の経費金額</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t>
          </a:r>
          <a:r>
            <a:rPr kumimoji="1" lang="ja-JP" altLang="en-US" sz="1100">
              <a:solidFill>
                <a:schemeClr val="dk1"/>
              </a:solidFill>
              <a:effectLst/>
              <a:latin typeface="+mn-lt"/>
              <a:ea typeface="+mn-ea"/>
              <a:cs typeface="+mn-cs"/>
            </a:rPr>
            <a:t>再委託費</a:t>
          </a:r>
          <a:r>
            <a:rPr kumimoji="1" lang="ja-JP" altLang="ja-JP" sz="1100">
              <a:solidFill>
                <a:schemeClr val="dk1"/>
              </a:solidFill>
              <a:effectLst/>
              <a:latin typeface="+mn-lt"/>
              <a:ea typeface="+mn-ea"/>
              <a:cs typeface="+mn-cs"/>
            </a:rPr>
            <a:t>は、研究分担者の経費小計</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）が自動計算される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とともに、代表研究者の再委託費とし</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て組み込まれて計上されます。</a:t>
          </a:r>
          <a:endParaRPr lang="ja-JP" altLang="ja-JP">
            <a:effectLst/>
          </a:endParaRPr>
        </a:p>
      </xdr:txBody>
    </xdr:sp>
    <xdr:clientData fPrintsWithSheet="0"/>
  </xdr:twoCellAnchor>
  <xdr:twoCellAnchor>
    <xdr:from>
      <xdr:col>0</xdr:col>
      <xdr:colOff>44185</xdr:colOff>
      <xdr:row>38</xdr:row>
      <xdr:rowOff>187855</xdr:rowOff>
    </xdr:from>
    <xdr:to>
      <xdr:col>1</xdr:col>
      <xdr:colOff>1819540</xdr:colOff>
      <xdr:row>56</xdr:row>
      <xdr:rowOff>35719</xdr:rowOff>
    </xdr:to>
    <xdr:sp macro="" textlink="">
      <xdr:nvSpPr>
        <xdr:cNvPr id="52" name="テキスト ボックス 51"/>
        <xdr:cNvSpPr txBox="1"/>
      </xdr:nvSpPr>
      <xdr:spPr>
        <a:xfrm>
          <a:off x="44185" y="8212668"/>
          <a:ext cx="2704043" cy="4205551"/>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1400" b="1">
              <a:latin typeface="+mn-ea"/>
              <a:ea typeface="+mn-ea"/>
            </a:rPr>
            <a:t>【</a:t>
          </a:r>
          <a:r>
            <a:rPr kumimoji="1" lang="ja-JP" altLang="en-US" sz="1400" b="1">
              <a:latin typeface="+mn-ea"/>
              <a:ea typeface="+mn-ea"/>
            </a:rPr>
            <a:t>シート記入ステップ</a:t>
          </a:r>
          <a:r>
            <a:rPr kumimoji="1" lang="en-US" altLang="ja-JP" sz="1400" b="1">
              <a:latin typeface="+mn-ea"/>
              <a:ea typeface="+mn-ea"/>
            </a:rPr>
            <a:t>】</a:t>
          </a:r>
        </a:p>
        <a:p>
          <a:r>
            <a:rPr kumimoji="1" lang="ja-JP" altLang="en-US" sz="1100" b="1">
              <a:latin typeface="+mn-ea"/>
              <a:ea typeface="+mn-ea"/>
            </a:rPr>
            <a:t>**研究分担者情報の記入**</a:t>
          </a:r>
          <a:endParaRPr kumimoji="1" lang="en-US" altLang="ja-JP" sz="1100" b="1">
            <a:latin typeface="+mn-ea"/>
            <a:ea typeface="+mn-ea"/>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①</a:t>
          </a:r>
          <a:r>
            <a:rPr kumimoji="1" lang="ja-JP" altLang="ja-JP" sz="1100">
              <a:solidFill>
                <a:schemeClr val="dk1"/>
              </a:solidFill>
              <a:effectLst/>
              <a:latin typeface="+mn-lt"/>
              <a:ea typeface="+mn-ea"/>
              <a:cs typeface="+mn-cs"/>
            </a:rPr>
            <a:t>管理番号（半角）</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研究分担者の法人名</a:t>
          </a:r>
          <a:endParaRPr lang="ja-JP" altLang="ja-JP">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一般管理費率（小数点第１まで）</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研究期間に対応した大項目</a:t>
          </a:r>
          <a:endParaRPr lang="ja-JP" altLang="ja-JP">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）の経費金額</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各表</a:t>
          </a:r>
          <a:r>
            <a:rPr kumimoji="1" lang="ja-JP" altLang="en-US" sz="1100">
              <a:solidFill>
                <a:schemeClr val="dk1"/>
              </a:solidFill>
              <a:effectLst/>
              <a:latin typeface="+mn-lt"/>
              <a:ea typeface="+mn-ea"/>
              <a:cs typeface="+mn-cs"/>
            </a:rPr>
            <a:t>について、</a:t>
          </a:r>
          <a:r>
            <a:rPr kumimoji="1" lang="ja-JP" altLang="ja-JP" sz="1100" b="1">
              <a:solidFill>
                <a:srgbClr val="FF0000"/>
              </a:solidFill>
              <a:effectLst/>
              <a:latin typeface="+mn-lt"/>
              <a:ea typeface="+mn-ea"/>
              <a:cs typeface="+mn-cs"/>
            </a:rPr>
            <a:t>研究分担者</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設定</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後に、</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一般管理費率</a:t>
          </a:r>
          <a:r>
            <a:rPr kumimoji="1" lang="ja-JP" altLang="en-US" sz="1100">
              <a:solidFill>
                <a:schemeClr val="dk1"/>
              </a:solidFill>
              <a:effectLst/>
              <a:latin typeface="+mn-lt"/>
              <a:ea typeface="+mn-ea"/>
              <a:cs typeface="+mn-cs"/>
            </a:rPr>
            <a:t>の数値の変更</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・総経費の表示　　　ができます。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また、研究分担者の消費税額は代表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研究者の消費税率欄にリンクし計算</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されます。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茶色地のセルは、研究分担者の</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経費小計（</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）が代表</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研究者の再委託費として組み込まれ</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ます。</a:t>
          </a:r>
          <a:endParaRPr lang="ja-JP" altLang="ja-JP">
            <a:effectLst/>
          </a:endParaRPr>
        </a:p>
      </xdr:txBody>
    </xdr:sp>
    <xdr:clientData fPrintsWithSheet="0"/>
  </xdr:twoCellAnchor>
  <xdr:twoCellAnchor>
    <xdr:from>
      <xdr:col>14</xdr:col>
      <xdr:colOff>26197</xdr:colOff>
      <xdr:row>33</xdr:row>
      <xdr:rowOff>193139</xdr:rowOff>
    </xdr:from>
    <xdr:to>
      <xdr:col>15</xdr:col>
      <xdr:colOff>397674</xdr:colOff>
      <xdr:row>33</xdr:row>
      <xdr:rowOff>193139</xdr:rowOff>
    </xdr:to>
    <xdr:sp macro="" textlink="">
      <xdr:nvSpPr>
        <xdr:cNvPr id="53" name="Line 14"/>
        <xdr:cNvSpPr>
          <a:spLocks noChangeShapeType="1"/>
        </xdr:cNvSpPr>
      </xdr:nvSpPr>
      <xdr:spPr bwMode="auto">
        <a:xfrm flipH="1" flipV="1">
          <a:off x="16266322" y="7039233"/>
          <a:ext cx="68104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59534</xdr:colOff>
      <xdr:row>182</xdr:row>
      <xdr:rowOff>59529</xdr:rowOff>
    </xdr:from>
    <xdr:to>
      <xdr:col>1</xdr:col>
      <xdr:colOff>1834889</xdr:colOff>
      <xdr:row>200</xdr:row>
      <xdr:rowOff>181236</xdr:rowOff>
    </xdr:to>
    <xdr:sp macro="" textlink="">
      <xdr:nvSpPr>
        <xdr:cNvPr id="54" name="テキスト ボックス 53"/>
        <xdr:cNvSpPr txBox="1"/>
      </xdr:nvSpPr>
      <xdr:spPr>
        <a:xfrm>
          <a:off x="59534" y="41969529"/>
          <a:ext cx="2704043" cy="414602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1400" b="1">
              <a:latin typeface="+mn-ea"/>
              <a:ea typeface="+mn-ea"/>
            </a:rPr>
            <a:t>【</a:t>
          </a:r>
          <a:r>
            <a:rPr kumimoji="1" lang="ja-JP" altLang="en-US" sz="1400" b="1">
              <a:latin typeface="+mn-ea"/>
              <a:ea typeface="+mn-ea"/>
            </a:rPr>
            <a:t>シート記入ステップ</a:t>
          </a:r>
          <a:r>
            <a:rPr kumimoji="1" lang="en-US" altLang="ja-JP" sz="1400" b="1">
              <a:latin typeface="+mn-ea"/>
              <a:ea typeface="+mn-ea"/>
            </a:rPr>
            <a:t>】</a:t>
          </a:r>
        </a:p>
        <a:p>
          <a:r>
            <a:rPr kumimoji="1" lang="ja-JP" altLang="en-US" sz="1100" b="1">
              <a:latin typeface="+mn-ea"/>
              <a:ea typeface="+mn-ea"/>
            </a:rPr>
            <a:t>**研究分担者情報の記入**</a:t>
          </a:r>
          <a:endParaRPr kumimoji="1" lang="en-US" altLang="ja-JP" sz="1100" b="1">
            <a:latin typeface="+mn-ea"/>
            <a:ea typeface="+mn-ea"/>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①</a:t>
          </a:r>
          <a:r>
            <a:rPr kumimoji="1" lang="ja-JP" altLang="ja-JP" sz="1100">
              <a:solidFill>
                <a:schemeClr val="dk1"/>
              </a:solidFill>
              <a:effectLst/>
              <a:latin typeface="+mn-lt"/>
              <a:ea typeface="+mn-ea"/>
              <a:cs typeface="+mn-cs"/>
            </a:rPr>
            <a:t>管理番号（半角）</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研究分担者の法人名</a:t>
          </a:r>
          <a:endParaRPr lang="ja-JP" altLang="ja-JP">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一般管理費率（小数点第１まで）</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研究期間に対応した大項目</a:t>
          </a:r>
          <a:endParaRPr lang="ja-JP" altLang="ja-JP">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）の経費金額</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各表</a:t>
          </a:r>
          <a:r>
            <a:rPr kumimoji="1" lang="ja-JP" altLang="en-US" sz="1100">
              <a:solidFill>
                <a:schemeClr val="dk1"/>
              </a:solidFill>
              <a:effectLst/>
              <a:latin typeface="+mn-lt"/>
              <a:ea typeface="+mn-ea"/>
              <a:cs typeface="+mn-cs"/>
            </a:rPr>
            <a:t>について、</a:t>
          </a:r>
          <a:r>
            <a:rPr kumimoji="1" lang="ja-JP" altLang="ja-JP" sz="1100" b="1">
              <a:solidFill>
                <a:srgbClr val="FF0000"/>
              </a:solidFill>
              <a:effectLst/>
              <a:latin typeface="+mn-lt"/>
              <a:ea typeface="+mn-ea"/>
              <a:cs typeface="+mn-cs"/>
            </a:rPr>
            <a:t>研究分担者</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設定</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後に、</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一般管理費率</a:t>
          </a:r>
          <a:r>
            <a:rPr kumimoji="1" lang="ja-JP" altLang="en-US" sz="1100">
              <a:solidFill>
                <a:schemeClr val="dk1"/>
              </a:solidFill>
              <a:effectLst/>
              <a:latin typeface="+mn-lt"/>
              <a:ea typeface="+mn-ea"/>
              <a:cs typeface="+mn-cs"/>
            </a:rPr>
            <a:t>の数値の変更</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・総経費の表示　　　ができます。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また、研究分担者の消費税額は代表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研究者の消費税率欄にリンクし計算</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されます。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茶色地のセルは、研究分担者の</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経費小計（</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）が代表</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研究者の再委託費として組み込まれ</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ます。</a:t>
          </a:r>
          <a:endParaRPr lang="ja-JP" altLang="ja-JP">
            <a:effectLst/>
          </a:endParaRPr>
        </a:p>
        <a:p>
          <a:endParaRPr kumimoji="1" lang="ja-JP" altLang="en-US" sz="1100">
            <a:solidFill>
              <a:schemeClr val="dk1"/>
            </a:solidFill>
            <a:effectLst/>
            <a:latin typeface="+mn-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805391</xdr:colOff>
      <xdr:row>60</xdr:row>
      <xdr:rowOff>138900</xdr:rowOff>
    </xdr:from>
    <xdr:to>
      <xdr:col>1</xdr:col>
      <xdr:colOff>636058</xdr:colOff>
      <xdr:row>118</xdr:row>
      <xdr:rowOff>71438</xdr:rowOff>
    </xdr:to>
    <xdr:sp macro="" textlink="">
      <xdr:nvSpPr>
        <xdr:cNvPr id="60" name="テキスト ボックス 59"/>
        <xdr:cNvSpPr txBox="1"/>
      </xdr:nvSpPr>
      <xdr:spPr>
        <a:xfrm>
          <a:off x="805391" y="13319119"/>
          <a:ext cx="759355" cy="13481850"/>
        </a:xfrm>
        <a:prstGeom prst="round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3200"/>
            <a:t>税込→税抜計上　を選択した研究分担者（再受託者）</a:t>
          </a:r>
        </a:p>
      </xdr:txBody>
    </xdr:sp>
    <xdr:clientData fPrintsWithSheet="0"/>
  </xdr:twoCellAnchor>
  <xdr:twoCellAnchor>
    <xdr:from>
      <xdr:col>0</xdr:col>
      <xdr:colOff>805392</xdr:colOff>
      <xdr:row>202</xdr:row>
      <xdr:rowOff>166156</xdr:rowOff>
    </xdr:from>
    <xdr:to>
      <xdr:col>1</xdr:col>
      <xdr:colOff>625476</xdr:colOff>
      <xdr:row>255</xdr:row>
      <xdr:rowOff>107155</xdr:rowOff>
    </xdr:to>
    <xdr:sp macro="" textlink="">
      <xdr:nvSpPr>
        <xdr:cNvPr id="64" name="テキスト ボックス 63"/>
        <xdr:cNvSpPr txBox="1"/>
      </xdr:nvSpPr>
      <xdr:spPr>
        <a:xfrm>
          <a:off x="805392" y="46612437"/>
          <a:ext cx="748772" cy="12478281"/>
        </a:xfrm>
        <a:prstGeom prst="round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a:lnSpc>
              <a:spcPts val="4100"/>
            </a:lnSpc>
          </a:pPr>
          <a:r>
            <a:rPr kumimoji="1" lang="ja-JP" altLang="en-US" sz="3200">
              <a:latin typeface="+mn-ea"/>
              <a:ea typeface="+mn-ea"/>
            </a:rPr>
            <a:t>税抜→税込計上を　選択した研究分担者（再受託者）</a:t>
          </a:r>
        </a:p>
      </xdr:txBody>
    </xdr:sp>
    <xdr:clientData fPrintsWithSheet="0"/>
  </xdr:twoCellAnchor>
  <xdr:twoCellAnchor>
    <xdr:from>
      <xdr:col>0</xdr:col>
      <xdr:colOff>47624</xdr:colOff>
      <xdr:row>16</xdr:row>
      <xdr:rowOff>47624</xdr:rowOff>
    </xdr:from>
    <xdr:to>
      <xdr:col>1</xdr:col>
      <xdr:colOff>1833561</xdr:colOff>
      <xdr:row>32</xdr:row>
      <xdr:rowOff>38364</xdr:rowOff>
    </xdr:to>
    <xdr:sp macro="" textlink="">
      <xdr:nvSpPr>
        <xdr:cNvPr id="66" name="テキスト ボックス 65"/>
        <xdr:cNvSpPr txBox="1"/>
      </xdr:nvSpPr>
      <xdr:spPr>
        <a:xfrm>
          <a:off x="47624" y="2952749"/>
          <a:ext cx="2709862" cy="377216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1400" b="1">
              <a:latin typeface="+mn-ea"/>
              <a:ea typeface="+mn-ea"/>
            </a:rPr>
            <a:t>【</a:t>
          </a:r>
          <a:r>
            <a:rPr kumimoji="1" lang="ja-JP" altLang="en-US" sz="1400" b="1">
              <a:latin typeface="+mn-ea"/>
              <a:ea typeface="+mn-ea"/>
            </a:rPr>
            <a:t>シート記入ステップ</a:t>
          </a:r>
          <a:r>
            <a:rPr kumimoji="1" lang="en-US" altLang="ja-JP" sz="1400" b="1">
              <a:latin typeface="+mn-ea"/>
              <a:ea typeface="+mn-ea"/>
            </a:rPr>
            <a:t>】</a:t>
          </a:r>
        </a:p>
        <a:p>
          <a:r>
            <a:rPr kumimoji="1" lang="ja-JP" altLang="en-US" sz="1100" b="1">
              <a:latin typeface="+mn-ea"/>
              <a:ea typeface="+mn-ea"/>
            </a:rPr>
            <a:t>**代表研究者情報の記入**</a:t>
          </a:r>
          <a:endParaRPr kumimoji="1" lang="en-US" altLang="ja-JP" sz="1100" b="1">
            <a:latin typeface="+mn-ea"/>
            <a:ea typeface="+mn-ea"/>
          </a:endParaRPr>
        </a:p>
        <a:p>
          <a:r>
            <a:rPr kumimoji="1" lang="ja-JP" altLang="en-US" sz="1100"/>
            <a:t>　①課題名</a:t>
          </a:r>
          <a:endParaRPr kumimoji="1" lang="en-US" altLang="ja-JP" sz="1100"/>
        </a:p>
        <a:p>
          <a:r>
            <a:rPr kumimoji="1" lang="ja-JP" altLang="en-US" sz="1100">
              <a:solidFill>
                <a:schemeClr val="dk1"/>
              </a:solidFill>
              <a:effectLst/>
              <a:latin typeface="+mn-lt"/>
              <a:ea typeface="+mn-ea"/>
              <a:cs typeface="+mn-cs"/>
            </a:rPr>
            <a:t>　②</a:t>
          </a:r>
          <a:r>
            <a:rPr kumimoji="1" lang="ja-JP" altLang="en-US" sz="1100"/>
            <a:t>個別課題名がある場合</a:t>
          </a:r>
          <a:endParaRPr kumimoji="1" lang="en-US" altLang="ja-JP" sz="1100"/>
        </a:p>
        <a:p>
          <a:r>
            <a:rPr kumimoji="1" lang="ja-JP" altLang="en-US" sz="1100">
              <a:solidFill>
                <a:schemeClr val="dk1"/>
              </a:solidFill>
              <a:effectLst/>
              <a:latin typeface="+mn-lt"/>
              <a:ea typeface="+mn-ea"/>
              <a:cs typeface="+mn-cs"/>
            </a:rPr>
            <a:t>　③</a:t>
          </a:r>
          <a:r>
            <a:rPr kumimoji="1" lang="ja-JP" altLang="en-US" sz="1100"/>
            <a:t>副題がある場合</a:t>
          </a:r>
          <a:endParaRPr kumimoji="1" lang="en-US" altLang="ja-JP" sz="1100"/>
        </a:p>
        <a:p>
          <a:r>
            <a:rPr kumimoji="1" lang="ja-JP" altLang="en-US" sz="1100">
              <a:solidFill>
                <a:schemeClr val="dk1"/>
              </a:solidFill>
              <a:effectLst/>
              <a:latin typeface="+mn-lt"/>
              <a:ea typeface="+mn-ea"/>
              <a:cs typeface="+mn-cs"/>
            </a:rPr>
            <a:t>　④</a:t>
          </a:r>
          <a:r>
            <a:rPr kumimoji="1" lang="ja-JP" altLang="en-US" sz="1100"/>
            <a:t>管理番号（半角）</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⑤</a:t>
          </a:r>
          <a:r>
            <a:rPr kumimoji="1" lang="ja-JP" altLang="ja-JP" sz="1100">
              <a:solidFill>
                <a:schemeClr val="dk1"/>
              </a:solidFill>
              <a:effectLst/>
              <a:latin typeface="+mn-lt"/>
              <a:ea typeface="+mn-ea"/>
              <a:cs typeface="+mn-cs"/>
            </a:rPr>
            <a:t>代表</a:t>
          </a:r>
          <a:r>
            <a:rPr kumimoji="1" lang="ja-JP" altLang="en-US" sz="1100">
              <a:solidFill>
                <a:schemeClr val="dk1"/>
              </a:solidFill>
              <a:effectLst/>
              <a:latin typeface="+mn-lt"/>
              <a:ea typeface="+mn-ea"/>
              <a:cs typeface="+mn-cs"/>
            </a:rPr>
            <a:t>研究者の法人名</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⑥</a:t>
          </a:r>
          <a:r>
            <a:rPr kumimoji="1" lang="ja-JP" altLang="ja-JP" sz="1100">
              <a:solidFill>
                <a:schemeClr val="dk1"/>
              </a:solidFill>
              <a:effectLst/>
              <a:latin typeface="+mn-lt"/>
              <a:ea typeface="+mn-ea"/>
              <a:cs typeface="+mn-cs"/>
            </a:rPr>
            <a:t>一般管理費率（小数点第１まで）</a:t>
          </a:r>
          <a:endParaRPr lang="ja-JP" altLang="ja-JP">
            <a:effectLst/>
          </a:endParaRPr>
        </a:p>
        <a:p>
          <a:r>
            <a:rPr kumimoji="1" lang="ja-JP" altLang="ja-JP" sz="1100">
              <a:solidFill>
                <a:schemeClr val="dk1"/>
              </a:solidFill>
              <a:effectLst/>
              <a:latin typeface="+mn-lt"/>
              <a:ea typeface="+mn-ea"/>
              <a:cs typeface="+mn-cs"/>
            </a:rPr>
            <a:t>　⑦適用する消費税率をプルダウンで</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選択</a:t>
          </a:r>
          <a:endParaRPr lang="ja-JP" altLang="ja-JP">
            <a:effectLst/>
          </a:endParaRPr>
        </a:p>
        <a:p>
          <a:r>
            <a:rPr kumimoji="1" lang="ja-JP" altLang="en-US" sz="1100">
              <a:solidFill>
                <a:schemeClr val="dk1"/>
              </a:solidFill>
              <a:effectLst/>
              <a:latin typeface="+mn-lt"/>
              <a:ea typeface="+mn-ea"/>
              <a:cs typeface="+mn-cs"/>
            </a:rPr>
            <a:t>　⑧</a:t>
          </a:r>
          <a:r>
            <a:rPr kumimoji="1" lang="ja-JP" altLang="en-US" sz="1100"/>
            <a:t>研究期間に対応した大項目（</a:t>
          </a:r>
          <a:r>
            <a:rPr kumimoji="1" lang="en-US" altLang="ja-JP" sz="1100"/>
            <a:t>Ⅰ</a:t>
          </a:r>
          <a:r>
            <a:rPr kumimoji="1" lang="ja-JP" altLang="en-US" sz="1100"/>
            <a:t>～</a:t>
          </a:r>
          <a:r>
            <a:rPr kumimoji="1" lang="en-US" altLang="ja-JP" sz="1100"/>
            <a:t>Ⅳ</a:t>
          </a:r>
          <a:r>
            <a:rPr kumimoji="1" lang="ja-JP" altLang="en-US" sz="1100"/>
            <a:t>）</a:t>
          </a:r>
          <a:endParaRPr kumimoji="1" lang="en-US" altLang="ja-JP" sz="1100"/>
        </a:p>
        <a:p>
          <a:r>
            <a:rPr kumimoji="1" lang="ja-JP" altLang="en-US" sz="1100"/>
            <a:t>　　の経費金額</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t>
          </a:r>
          <a:r>
            <a:rPr kumimoji="1" lang="ja-JP" altLang="en-US" sz="1100">
              <a:solidFill>
                <a:schemeClr val="dk1"/>
              </a:solidFill>
              <a:effectLst/>
              <a:latin typeface="+mn-lt"/>
              <a:ea typeface="+mn-ea"/>
              <a:cs typeface="+mn-cs"/>
            </a:rPr>
            <a:t>再委託費</a:t>
          </a:r>
          <a:r>
            <a:rPr kumimoji="1" lang="ja-JP" altLang="ja-JP" sz="1100">
              <a:solidFill>
                <a:schemeClr val="dk1"/>
              </a:solidFill>
              <a:effectLst/>
              <a:latin typeface="+mn-lt"/>
              <a:ea typeface="+mn-ea"/>
              <a:cs typeface="+mn-cs"/>
            </a:rPr>
            <a:t>は、研究分担者の経費小計</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）が自動計算される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とともに、代表研究者の再委託費とし</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て組み込まれて計上されます。</a:t>
          </a:r>
          <a:endParaRPr lang="ja-JP" altLang="ja-JP">
            <a:effectLst/>
          </a:endParaRPr>
        </a:p>
      </xdr:txBody>
    </xdr:sp>
    <xdr:clientData fPrintsWithSheet="0"/>
  </xdr:twoCellAnchor>
  <xdr:twoCellAnchor>
    <xdr:from>
      <xdr:col>0</xdr:col>
      <xdr:colOff>750089</xdr:colOff>
      <xdr:row>39</xdr:row>
      <xdr:rowOff>95250</xdr:rowOff>
    </xdr:from>
    <xdr:to>
      <xdr:col>14</xdr:col>
      <xdr:colOff>275958</xdr:colOff>
      <xdr:row>180</xdr:row>
      <xdr:rowOff>67999</xdr:rowOff>
    </xdr:to>
    <xdr:sp macro="" textlink="">
      <xdr:nvSpPr>
        <xdr:cNvPr id="68" name="角丸四角形 67"/>
        <xdr:cNvSpPr/>
      </xdr:nvSpPr>
      <xdr:spPr>
        <a:xfrm>
          <a:off x="750089" y="8524875"/>
          <a:ext cx="15765994" cy="33012593"/>
        </a:xfrm>
        <a:prstGeom prst="roundRect">
          <a:avLst>
            <a:gd name="adj" fmla="val 2341"/>
          </a:avLst>
        </a:prstGeom>
        <a:noFill/>
        <a:ln w="762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rgbClr val="0000FF"/>
              </a:solidFill>
            </a:ln>
          </a:endParaRPr>
        </a:p>
      </xdr:txBody>
    </xdr:sp>
    <xdr:clientData/>
  </xdr:twoCellAnchor>
  <xdr:twoCellAnchor>
    <xdr:from>
      <xdr:col>0</xdr:col>
      <xdr:colOff>754328</xdr:colOff>
      <xdr:row>181</xdr:row>
      <xdr:rowOff>78581</xdr:rowOff>
    </xdr:from>
    <xdr:to>
      <xdr:col>14</xdr:col>
      <xdr:colOff>273840</xdr:colOff>
      <xdr:row>322</xdr:row>
      <xdr:rowOff>0</xdr:rowOff>
    </xdr:to>
    <xdr:sp macro="" textlink="">
      <xdr:nvSpPr>
        <xdr:cNvPr id="69" name="角丸四角形 68"/>
        <xdr:cNvSpPr/>
      </xdr:nvSpPr>
      <xdr:spPr>
        <a:xfrm>
          <a:off x="754328" y="41726644"/>
          <a:ext cx="15759637" cy="32985075"/>
        </a:xfrm>
        <a:prstGeom prst="roundRect">
          <a:avLst>
            <a:gd name="adj" fmla="val 2341"/>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rgbClr val="0000FF"/>
              </a:solidFill>
            </a:ln>
          </a:endParaRPr>
        </a:p>
      </xdr:txBody>
    </xdr:sp>
    <xdr:clientData/>
  </xdr:twoCellAnchor>
  <xdr:twoCellAnchor>
    <xdr:from>
      <xdr:col>0</xdr:col>
      <xdr:colOff>44185</xdr:colOff>
      <xdr:row>38</xdr:row>
      <xdr:rowOff>187854</xdr:rowOff>
    </xdr:from>
    <xdr:to>
      <xdr:col>1</xdr:col>
      <xdr:colOff>1819540</xdr:colOff>
      <xdr:row>55</xdr:row>
      <xdr:rowOff>202405</xdr:rowOff>
    </xdr:to>
    <xdr:sp macro="" textlink="">
      <xdr:nvSpPr>
        <xdr:cNvPr id="67" name="テキスト ボックス 66"/>
        <xdr:cNvSpPr txBox="1"/>
      </xdr:nvSpPr>
      <xdr:spPr>
        <a:xfrm>
          <a:off x="44185" y="8200760"/>
          <a:ext cx="2704043" cy="4110301"/>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1400" b="1">
              <a:latin typeface="+mn-ea"/>
              <a:ea typeface="+mn-ea"/>
            </a:rPr>
            <a:t>【</a:t>
          </a:r>
          <a:r>
            <a:rPr kumimoji="1" lang="ja-JP" altLang="en-US" sz="1400" b="1">
              <a:latin typeface="+mn-ea"/>
              <a:ea typeface="+mn-ea"/>
            </a:rPr>
            <a:t>シート記入ステップ</a:t>
          </a:r>
          <a:r>
            <a:rPr kumimoji="1" lang="en-US" altLang="ja-JP" sz="1400" b="1">
              <a:latin typeface="+mn-ea"/>
              <a:ea typeface="+mn-ea"/>
            </a:rPr>
            <a:t>】</a:t>
          </a:r>
        </a:p>
        <a:p>
          <a:r>
            <a:rPr kumimoji="1" lang="ja-JP" altLang="en-US" sz="1100" b="1">
              <a:latin typeface="+mn-ea"/>
              <a:ea typeface="+mn-ea"/>
            </a:rPr>
            <a:t>**研究分担者情報の記入**</a:t>
          </a:r>
          <a:endParaRPr kumimoji="1" lang="en-US" altLang="ja-JP" sz="1100" b="1">
            <a:latin typeface="+mn-ea"/>
            <a:ea typeface="+mn-ea"/>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①</a:t>
          </a:r>
          <a:r>
            <a:rPr kumimoji="1" lang="ja-JP" altLang="ja-JP" sz="1100">
              <a:solidFill>
                <a:schemeClr val="dk1"/>
              </a:solidFill>
              <a:effectLst/>
              <a:latin typeface="+mn-lt"/>
              <a:ea typeface="+mn-ea"/>
              <a:cs typeface="+mn-cs"/>
            </a:rPr>
            <a:t>管理番号（半角）</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研究分担者の法人名</a:t>
          </a:r>
          <a:endParaRPr lang="ja-JP" altLang="ja-JP">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一般管理費率（小数点第１まで）</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研究期間に対応した大項目</a:t>
          </a:r>
          <a:endParaRPr lang="ja-JP" altLang="ja-JP">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）の経費金額</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各表</a:t>
          </a:r>
          <a:r>
            <a:rPr kumimoji="1" lang="ja-JP" altLang="en-US" sz="1100">
              <a:solidFill>
                <a:schemeClr val="dk1"/>
              </a:solidFill>
              <a:effectLst/>
              <a:latin typeface="+mn-lt"/>
              <a:ea typeface="+mn-ea"/>
              <a:cs typeface="+mn-cs"/>
            </a:rPr>
            <a:t>について、</a:t>
          </a:r>
          <a:r>
            <a:rPr kumimoji="1" lang="ja-JP" altLang="ja-JP" sz="1100" b="1">
              <a:solidFill>
                <a:srgbClr val="FF0000"/>
              </a:solidFill>
              <a:effectLst/>
              <a:latin typeface="+mn-lt"/>
              <a:ea typeface="+mn-ea"/>
              <a:cs typeface="+mn-cs"/>
            </a:rPr>
            <a:t>研究分担者</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設定</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後に、</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一般管理費率</a:t>
          </a:r>
          <a:r>
            <a:rPr kumimoji="1" lang="ja-JP" altLang="en-US" sz="1100">
              <a:solidFill>
                <a:schemeClr val="dk1"/>
              </a:solidFill>
              <a:effectLst/>
              <a:latin typeface="+mn-lt"/>
              <a:ea typeface="+mn-ea"/>
              <a:cs typeface="+mn-cs"/>
            </a:rPr>
            <a:t>の数値の変更</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・総経費の表示　　　ができます。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また、研究分担者の消費税額は代表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研究者の消費税率欄にリンクし計算</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されます。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茶色地のセルは、研究分担者の</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経費小計（</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）が代表</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研究者の再委託費として組み込まれ</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ます。</a:t>
          </a:r>
          <a:endParaRPr lang="ja-JP" altLang="ja-JP">
            <a:effectLst/>
          </a:endParaRPr>
        </a:p>
        <a:p>
          <a:endParaRPr kumimoji="1" lang="ja-JP" altLang="en-US" sz="1100">
            <a:solidFill>
              <a:schemeClr val="dk1"/>
            </a:solidFill>
            <a:effectLst/>
            <a:latin typeface="+mn-lt"/>
            <a:ea typeface="+mn-ea"/>
            <a:cs typeface="+mn-cs"/>
          </a:endParaRPr>
        </a:p>
      </xdr:txBody>
    </xdr:sp>
    <xdr:clientData fPrintsWithSheet="0"/>
  </xdr:twoCellAnchor>
  <xdr:twoCellAnchor>
    <xdr:from>
      <xdr:col>14</xdr:col>
      <xdr:colOff>28575</xdr:colOff>
      <xdr:row>31</xdr:row>
      <xdr:rowOff>112183</xdr:rowOff>
    </xdr:from>
    <xdr:to>
      <xdr:col>15</xdr:col>
      <xdr:colOff>400052</xdr:colOff>
      <xdr:row>31</xdr:row>
      <xdr:rowOff>112183</xdr:rowOff>
    </xdr:to>
    <xdr:sp macro="" textlink="">
      <xdr:nvSpPr>
        <xdr:cNvPr id="112" name="Line 14"/>
        <xdr:cNvSpPr>
          <a:spLocks noChangeShapeType="1"/>
        </xdr:cNvSpPr>
      </xdr:nvSpPr>
      <xdr:spPr bwMode="auto">
        <a:xfrm flipH="1" flipV="1">
          <a:off x="16221075" y="6598708"/>
          <a:ext cx="685802"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404812</xdr:colOff>
      <xdr:row>31</xdr:row>
      <xdr:rowOff>104775</xdr:rowOff>
    </xdr:from>
    <xdr:to>
      <xdr:col>15</xdr:col>
      <xdr:colOff>404812</xdr:colOff>
      <xdr:row>318</xdr:row>
      <xdr:rowOff>162190</xdr:rowOff>
    </xdr:to>
    <xdr:sp macro="" textlink="">
      <xdr:nvSpPr>
        <xdr:cNvPr id="113" name="Line 15"/>
        <xdr:cNvSpPr>
          <a:spLocks noChangeShapeType="1"/>
        </xdr:cNvSpPr>
      </xdr:nvSpPr>
      <xdr:spPr bwMode="auto">
        <a:xfrm>
          <a:off x="16911637" y="6591300"/>
          <a:ext cx="0" cy="65265565"/>
        </a:xfrm>
        <a:prstGeom prst="line">
          <a:avLst/>
        </a:prstGeom>
        <a:noFill/>
        <a:ln w="57150">
          <a:solidFill>
            <a:schemeClr val="bg1">
              <a:lumMod val="50000"/>
            </a:schemeClr>
          </a:solidFill>
          <a:prstDash val="sysDot"/>
          <a:round/>
          <a:headEnd type="none" w="med" len="med"/>
          <a:tailEnd/>
        </a:ln>
        <a:extLst>
          <a:ext uri="{909E8E84-426E-40DD-AFC4-6F175D3DCCD1}">
            <a14:hiddenFill xmlns:a14="http://schemas.microsoft.com/office/drawing/2010/main">
              <a:noFill/>
            </a14:hiddenFill>
          </a:ext>
        </a:extLst>
      </xdr:spPr>
    </xdr:sp>
    <xdr:clientData/>
  </xdr:twoCellAnchor>
  <xdr:twoCellAnchor>
    <xdr:from>
      <xdr:col>14</xdr:col>
      <xdr:colOff>28577</xdr:colOff>
      <xdr:row>49</xdr:row>
      <xdr:rowOff>112185</xdr:rowOff>
    </xdr:from>
    <xdr:to>
      <xdr:col>15</xdr:col>
      <xdr:colOff>361952</xdr:colOff>
      <xdr:row>49</xdr:row>
      <xdr:rowOff>112185</xdr:rowOff>
    </xdr:to>
    <xdr:sp macro="" textlink="">
      <xdr:nvSpPr>
        <xdr:cNvPr id="114" name="Line 19"/>
        <xdr:cNvSpPr>
          <a:spLocks noChangeShapeType="1"/>
        </xdr:cNvSpPr>
      </xdr:nvSpPr>
      <xdr:spPr bwMode="auto">
        <a:xfrm>
          <a:off x="16221077" y="10665885"/>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28577</xdr:colOff>
      <xdr:row>63</xdr:row>
      <xdr:rowOff>112185</xdr:rowOff>
    </xdr:from>
    <xdr:to>
      <xdr:col>15</xdr:col>
      <xdr:colOff>361952</xdr:colOff>
      <xdr:row>63</xdr:row>
      <xdr:rowOff>112185</xdr:rowOff>
    </xdr:to>
    <xdr:sp macro="" textlink="">
      <xdr:nvSpPr>
        <xdr:cNvPr id="115" name="Line 19"/>
        <xdr:cNvSpPr>
          <a:spLocks noChangeShapeType="1"/>
        </xdr:cNvSpPr>
      </xdr:nvSpPr>
      <xdr:spPr bwMode="auto">
        <a:xfrm>
          <a:off x="16221077" y="13932960"/>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42863</xdr:colOff>
      <xdr:row>77</xdr:row>
      <xdr:rowOff>120652</xdr:rowOff>
    </xdr:from>
    <xdr:to>
      <xdr:col>15</xdr:col>
      <xdr:colOff>361951</xdr:colOff>
      <xdr:row>77</xdr:row>
      <xdr:rowOff>120652</xdr:rowOff>
    </xdr:to>
    <xdr:sp macro="" textlink="">
      <xdr:nvSpPr>
        <xdr:cNvPr id="116" name="Line 19"/>
        <xdr:cNvSpPr>
          <a:spLocks noChangeShapeType="1"/>
        </xdr:cNvSpPr>
      </xdr:nvSpPr>
      <xdr:spPr bwMode="auto">
        <a:xfrm>
          <a:off x="16235363" y="17208502"/>
          <a:ext cx="633413"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44187</xdr:colOff>
      <xdr:row>91</xdr:row>
      <xdr:rowOff>119594</xdr:rowOff>
    </xdr:from>
    <xdr:to>
      <xdr:col>15</xdr:col>
      <xdr:colOff>359702</xdr:colOff>
      <xdr:row>91</xdr:row>
      <xdr:rowOff>119594</xdr:rowOff>
    </xdr:to>
    <xdr:sp macro="" textlink="">
      <xdr:nvSpPr>
        <xdr:cNvPr id="117" name="Line 19"/>
        <xdr:cNvSpPr>
          <a:spLocks noChangeShapeType="1"/>
        </xdr:cNvSpPr>
      </xdr:nvSpPr>
      <xdr:spPr bwMode="auto">
        <a:xfrm>
          <a:off x="16236687" y="20474519"/>
          <a:ext cx="62984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24344</xdr:colOff>
      <xdr:row>105</xdr:row>
      <xdr:rowOff>119591</xdr:rowOff>
    </xdr:from>
    <xdr:to>
      <xdr:col>15</xdr:col>
      <xdr:colOff>357719</xdr:colOff>
      <xdr:row>105</xdr:row>
      <xdr:rowOff>119591</xdr:rowOff>
    </xdr:to>
    <xdr:sp macro="" textlink="">
      <xdr:nvSpPr>
        <xdr:cNvPr id="118" name="Line 19"/>
        <xdr:cNvSpPr>
          <a:spLocks noChangeShapeType="1"/>
        </xdr:cNvSpPr>
      </xdr:nvSpPr>
      <xdr:spPr bwMode="auto">
        <a:xfrm>
          <a:off x="16216844" y="23741591"/>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17465</xdr:colOff>
      <xdr:row>119</xdr:row>
      <xdr:rowOff>118540</xdr:rowOff>
    </xdr:from>
    <xdr:to>
      <xdr:col>15</xdr:col>
      <xdr:colOff>350840</xdr:colOff>
      <xdr:row>119</xdr:row>
      <xdr:rowOff>118540</xdr:rowOff>
    </xdr:to>
    <xdr:sp macro="" textlink="">
      <xdr:nvSpPr>
        <xdr:cNvPr id="119" name="Line 19"/>
        <xdr:cNvSpPr>
          <a:spLocks noChangeShapeType="1"/>
        </xdr:cNvSpPr>
      </xdr:nvSpPr>
      <xdr:spPr bwMode="auto">
        <a:xfrm>
          <a:off x="16209965" y="27007615"/>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11119</xdr:colOff>
      <xdr:row>133</xdr:row>
      <xdr:rowOff>113234</xdr:rowOff>
    </xdr:from>
    <xdr:to>
      <xdr:col>15</xdr:col>
      <xdr:colOff>344494</xdr:colOff>
      <xdr:row>133</xdr:row>
      <xdr:rowOff>113234</xdr:rowOff>
    </xdr:to>
    <xdr:sp macro="" textlink="">
      <xdr:nvSpPr>
        <xdr:cNvPr id="120" name="Line 19"/>
        <xdr:cNvSpPr>
          <a:spLocks noChangeShapeType="1"/>
        </xdr:cNvSpPr>
      </xdr:nvSpPr>
      <xdr:spPr bwMode="auto">
        <a:xfrm>
          <a:off x="16203619" y="30269384"/>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15356</xdr:colOff>
      <xdr:row>147</xdr:row>
      <xdr:rowOff>117454</xdr:rowOff>
    </xdr:from>
    <xdr:to>
      <xdr:col>15</xdr:col>
      <xdr:colOff>348731</xdr:colOff>
      <xdr:row>147</xdr:row>
      <xdr:rowOff>117454</xdr:rowOff>
    </xdr:to>
    <xdr:sp macro="" textlink="">
      <xdr:nvSpPr>
        <xdr:cNvPr id="121" name="Line 19"/>
        <xdr:cNvSpPr>
          <a:spLocks noChangeShapeType="1"/>
        </xdr:cNvSpPr>
      </xdr:nvSpPr>
      <xdr:spPr bwMode="auto">
        <a:xfrm>
          <a:off x="16207856" y="33540679"/>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9010</xdr:colOff>
      <xdr:row>161</xdr:row>
      <xdr:rowOff>121673</xdr:rowOff>
    </xdr:from>
    <xdr:to>
      <xdr:col>15</xdr:col>
      <xdr:colOff>342385</xdr:colOff>
      <xdr:row>161</xdr:row>
      <xdr:rowOff>121673</xdr:rowOff>
    </xdr:to>
    <xdr:sp macro="" textlink="">
      <xdr:nvSpPr>
        <xdr:cNvPr id="122" name="Line 19"/>
        <xdr:cNvSpPr>
          <a:spLocks noChangeShapeType="1"/>
        </xdr:cNvSpPr>
      </xdr:nvSpPr>
      <xdr:spPr bwMode="auto">
        <a:xfrm>
          <a:off x="16201510" y="36811973"/>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13247</xdr:colOff>
      <xdr:row>175</xdr:row>
      <xdr:rowOff>113193</xdr:rowOff>
    </xdr:from>
    <xdr:to>
      <xdr:col>15</xdr:col>
      <xdr:colOff>346622</xdr:colOff>
      <xdr:row>175</xdr:row>
      <xdr:rowOff>113193</xdr:rowOff>
    </xdr:to>
    <xdr:sp macro="" textlink="">
      <xdr:nvSpPr>
        <xdr:cNvPr id="123" name="Line 19"/>
        <xdr:cNvSpPr>
          <a:spLocks noChangeShapeType="1"/>
        </xdr:cNvSpPr>
      </xdr:nvSpPr>
      <xdr:spPr bwMode="auto">
        <a:xfrm>
          <a:off x="16205747" y="40080093"/>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30708</xdr:colOff>
      <xdr:row>191</xdr:row>
      <xdr:rowOff>101816</xdr:rowOff>
    </xdr:from>
    <xdr:to>
      <xdr:col>15</xdr:col>
      <xdr:colOff>364083</xdr:colOff>
      <xdr:row>191</xdr:row>
      <xdr:rowOff>101816</xdr:rowOff>
    </xdr:to>
    <xdr:sp macro="" textlink="">
      <xdr:nvSpPr>
        <xdr:cNvPr id="124" name="Line 19"/>
        <xdr:cNvSpPr>
          <a:spLocks noChangeShapeType="1"/>
        </xdr:cNvSpPr>
      </xdr:nvSpPr>
      <xdr:spPr bwMode="auto">
        <a:xfrm>
          <a:off x="16223208" y="43735841"/>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30708</xdr:colOff>
      <xdr:row>192</xdr:row>
      <xdr:rowOff>205266</xdr:rowOff>
    </xdr:from>
    <xdr:to>
      <xdr:col>15</xdr:col>
      <xdr:colOff>364083</xdr:colOff>
      <xdr:row>192</xdr:row>
      <xdr:rowOff>205266</xdr:rowOff>
    </xdr:to>
    <xdr:sp macro="" textlink="">
      <xdr:nvSpPr>
        <xdr:cNvPr id="125" name="Line 19"/>
        <xdr:cNvSpPr>
          <a:spLocks noChangeShapeType="1"/>
        </xdr:cNvSpPr>
      </xdr:nvSpPr>
      <xdr:spPr bwMode="auto">
        <a:xfrm>
          <a:off x="16270833" y="44175047"/>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34942</xdr:colOff>
      <xdr:row>205</xdr:row>
      <xdr:rowOff>116893</xdr:rowOff>
    </xdr:from>
    <xdr:to>
      <xdr:col>15</xdr:col>
      <xdr:colOff>368317</xdr:colOff>
      <xdr:row>205</xdr:row>
      <xdr:rowOff>116893</xdr:rowOff>
    </xdr:to>
    <xdr:sp macro="" textlink="">
      <xdr:nvSpPr>
        <xdr:cNvPr id="126" name="Line 19"/>
        <xdr:cNvSpPr>
          <a:spLocks noChangeShapeType="1"/>
        </xdr:cNvSpPr>
      </xdr:nvSpPr>
      <xdr:spPr bwMode="auto">
        <a:xfrm>
          <a:off x="16227442" y="46846543"/>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34942</xdr:colOff>
      <xdr:row>206</xdr:row>
      <xdr:rowOff>203674</xdr:rowOff>
    </xdr:from>
    <xdr:to>
      <xdr:col>15</xdr:col>
      <xdr:colOff>368317</xdr:colOff>
      <xdr:row>206</xdr:row>
      <xdr:rowOff>203674</xdr:rowOff>
    </xdr:to>
    <xdr:sp macro="" textlink="">
      <xdr:nvSpPr>
        <xdr:cNvPr id="127" name="Line 19"/>
        <xdr:cNvSpPr>
          <a:spLocks noChangeShapeType="1"/>
        </xdr:cNvSpPr>
      </xdr:nvSpPr>
      <xdr:spPr bwMode="auto">
        <a:xfrm>
          <a:off x="16275067" y="47459580"/>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39177</xdr:colOff>
      <xdr:row>219</xdr:row>
      <xdr:rowOff>109212</xdr:rowOff>
    </xdr:from>
    <xdr:to>
      <xdr:col>15</xdr:col>
      <xdr:colOff>372552</xdr:colOff>
      <xdr:row>219</xdr:row>
      <xdr:rowOff>109212</xdr:rowOff>
    </xdr:to>
    <xdr:sp macro="" textlink="">
      <xdr:nvSpPr>
        <xdr:cNvPr id="128" name="Line 19"/>
        <xdr:cNvSpPr>
          <a:spLocks noChangeShapeType="1"/>
        </xdr:cNvSpPr>
      </xdr:nvSpPr>
      <xdr:spPr bwMode="auto">
        <a:xfrm>
          <a:off x="16231677" y="49934487"/>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39177</xdr:colOff>
      <xdr:row>220</xdr:row>
      <xdr:rowOff>200757</xdr:rowOff>
    </xdr:from>
    <xdr:to>
      <xdr:col>15</xdr:col>
      <xdr:colOff>372552</xdr:colOff>
      <xdr:row>220</xdr:row>
      <xdr:rowOff>200757</xdr:rowOff>
    </xdr:to>
    <xdr:sp macro="" textlink="">
      <xdr:nvSpPr>
        <xdr:cNvPr id="129" name="Line 19"/>
        <xdr:cNvSpPr>
          <a:spLocks noChangeShapeType="1"/>
        </xdr:cNvSpPr>
      </xdr:nvSpPr>
      <xdr:spPr bwMode="auto">
        <a:xfrm>
          <a:off x="16279302" y="50742788"/>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43412</xdr:colOff>
      <xdr:row>233</xdr:row>
      <xdr:rowOff>113438</xdr:rowOff>
    </xdr:from>
    <xdr:to>
      <xdr:col>15</xdr:col>
      <xdr:colOff>376787</xdr:colOff>
      <xdr:row>233</xdr:row>
      <xdr:rowOff>113438</xdr:rowOff>
    </xdr:to>
    <xdr:sp macro="" textlink="">
      <xdr:nvSpPr>
        <xdr:cNvPr id="130" name="Line 19"/>
        <xdr:cNvSpPr>
          <a:spLocks noChangeShapeType="1"/>
        </xdr:cNvSpPr>
      </xdr:nvSpPr>
      <xdr:spPr bwMode="auto">
        <a:xfrm>
          <a:off x="16235912" y="53034338"/>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43412</xdr:colOff>
      <xdr:row>234</xdr:row>
      <xdr:rowOff>207363</xdr:rowOff>
    </xdr:from>
    <xdr:to>
      <xdr:col>15</xdr:col>
      <xdr:colOff>376787</xdr:colOff>
      <xdr:row>234</xdr:row>
      <xdr:rowOff>207363</xdr:rowOff>
    </xdr:to>
    <xdr:sp macro="" textlink="">
      <xdr:nvSpPr>
        <xdr:cNvPr id="131" name="Line 19"/>
        <xdr:cNvSpPr>
          <a:spLocks noChangeShapeType="1"/>
        </xdr:cNvSpPr>
      </xdr:nvSpPr>
      <xdr:spPr bwMode="auto">
        <a:xfrm>
          <a:off x="16283537" y="54035519"/>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47647</xdr:colOff>
      <xdr:row>247</xdr:row>
      <xdr:rowOff>107080</xdr:rowOff>
    </xdr:from>
    <xdr:to>
      <xdr:col>15</xdr:col>
      <xdr:colOff>381022</xdr:colOff>
      <xdr:row>247</xdr:row>
      <xdr:rowOff>107080</xdr:rowOff>
    </xdr:to>
    <xdr:sp macro="" textlink="">
      <xdr:nvSpPr>
        <xdr:cNvPr id="132" name="Line 19"/>
        <xdr:cNvSpPr>
          <a:spLocks noChangeShapeType="1"/>
        </xdr:cNvSpPr>
      </xdr:nvSpPr>
      <xdr:spPr bwMode="auto">
        <a:xfrm>
          <a:off x="16240147" y="56123605"/>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47647</xdr:colOff>
      <xdr:row>248</xdr:row>
      <xdr:rowOff>205767</xdr:rowOff>
    </xdr:from>
    <xdr:to>
      <xdr:col>15</xdr:col>
      <xdr:colOff>381022</xdr:colOff>
      <xdr:row>248</xdr:row>
      <xdr:rowOff>205767</xdr:rowOff>
    </xdr:to>
    <xdr:sp macro="" textlink="">
      <xdr:nvSpPr>
        <xdr:cNvPr id="133" name="Line 19"/>
        <xdr:cNvSpPr>
          <a:spLocks noChangeShapeType="1"/>
        </xdr:cNvSpPr>
      </xdr:nvSpPr>
      <xdr:spPr bwMode="auto">
        <a:xfrm>
          <a:off x="16287772" y="57320048"/>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51882</xdr:colOff>
      <xdr:row>261</xdr:row>
      <xdr:rowOff>111305</xdr:rowOff>
    </xdr:from>
    <xdr:to>
      <xdr:col>15</xdr:col>
      <xdr:colOff>385257</xdr:colOff>
      <xdr:row>261</xdr:row>
      <xdr:rowOff>111305</xdr:rowOff>
    </xdr:to>
    <xdr:sp macro="" textlink="">
      <xdr:nvSpPr>
        <xdr:cNvPr id="134" name="Line 19"/>
        <xdr:cNvSpPr>
          <a:spLocks noChangeShapeType="1"/>
        </xdr:cNvSpPr>
      </xdr:nvSpPr>
      <xdr:spPr bwMode="auto">
        <a:xfrm>
          <a:off x="16244382" y="59223455"/>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51882</xdr:colOff>
      <xdr:row>262</xdr:row>
      <xdr:rowOff>207612</xdr:rowOff>
    </xdr:from>
    <xdr:to>
      <xdr:col>15</xdr:col>
      <xdr:colOff>385257</xdr:colOff>
      <xdr:row>262</xdr:row>
      <xdr:rowOff>207612</xdr:rowOff>
    </xdr:to>
    <xdr:sp macro="" textlink="">
      <xdr:nvSpPr>
        <xdr:cNvPr id="135" name="Line 19"/>
        <xdr:cNvSpPr>
          <a:spLocks noChangeShapeType="1"/>
        </xdr:cNvSpPr>
      </xdr:nvSpPr>
      <xdr:spPr bwMode="auto">
        <a:xfrm>
          <a:off x="16292007" y="60608018"/>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56117</xdr:colOff>
      <xdr:row>275</xdr:row>
      <xdr:rowOff>104948</xdr:rowOff>
    </xdr:from>
    <xdr:to>
      <xdr:col>15</xdr:col>
      <xdr:colOff>389492</xdr:colOff>
      <xdr:row>275</xdr:row>
      <xdr:rowOff>104948</xdr:rowOff>
    </xdr:to>
    <xdr:sp macro="" textlink="">
      <xdr:nvSpPr>
        <xdr:cNvPr id="136" name="Line 19"/>
        <xdr:cNvSpPr>
          <a:spLocks noChangeShapeType="1"/>
        </xdr:cNvSpPr>
      </xdr:nvSpPr>
      <xdr:spPr bwMode="auto">
        <a:xfrm>
          <a:off x="16248617" y="62312723"/>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56117</xdr:colOff>
      <xdr:row>276</xdr:row>
      <xdr:rowOff>191729</xdr:rowOff>
    </xdr:from>
    <xdr:to>
      <xdr:col>15</xdr:col>
      <xdr:colOff>389492</xdr:colOff>
      <xdr:row>276</xdr:row>
      <xdr:rowOff>191729</xdr:rowOff>
    </xdr:to>
    <xdr:sp macro="" textlink="">
      <xdr:nvSpPr>
        <xdr:cNvPr id="137" name="Line 19"/>
        <xdr:cNvSpPr>
          <a:spLocks noChangeShapeType="1"/>
        </xdr:cNvSpPr>
      </xdr:nvSpPr>
      <xdr:spPr bwMode="auto">
        <a:xfrm>
          <a:off x="16296242" y="63878260"/>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60352</xdr:colOff>
      <xdr:row>289</xdr:row>
      <xdr:rowOff>106792</xdr:rowOff>
    </xdr:from>
    <xdr:to>
      <xdr:col>15</xdr:col>
      <xdr:colOff>393727</xdr:colOff>
      <xdr:row>289</xdr:row>
      <xdr:rowOff>106792</xdr:rowOff>
    </xdr:to>
    <xdr:sp macro="" textlink="">
      <xdr:nvSpPr>
        <xdr:cNvPr id="138" name="Line 19"/>
        <xdr:cNvSpPr>
          <a:spLocks noChangeShapeType="1"/>
        </xdr:cNvSpPr>
      </xdr:nvSpPr>
      <xdr:spPr bwMode="auto">
        <a:xfrm>
          <a:off x="16252852" y="65410192"/>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60352</xdr:colOff>
      <xdr:row>290</xdr:row>
      <xdr:rowOff>191192</xdr:rowOff>
    </xdr:from>
    <xdr:to>
      <xdr:col>15</xdr:col>
      <xdr:colOff>393727</xdr:colOff>
      <xdr:row>290</xdr:row>
      <xdr:rowOff>191192</xdr:rowOff>
    </xdr:to>
    <xdr:sp macro="" textlink="">
      <xdr:nvSpPr>
        <xdr:cNvPr id="139" name="Line 19"/>
        <xdr:cNvSpPr>
          <a:spLocks noChangeShapeType="1"/>
        </xdr:cNvSpPr>
      </xdr:nvSpPr>
      <xdr:spPr bwMode="auto">
        <a:xfrm>
          <a:off x="16300477" y="67163848"/>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64587</xdr:colOff>
      <xdr:row>303</xdr:row>
      <xdr:rowOff>113398</xdr:rowOff>
    </xdr:from>
    <xdr:to>
      <xdr:col>15</xdr:col>
      <xdr:colOff>397962</xdr:colOff>
      <xdr:row>303</xdr:row>
      <xdr:rowOff>113398</xdr:rowOff>
    </xdr:to>
    <xdr:sp macro="" textlink="">
      <xdr:nvSpPr>
        <xdr:cNvPr id="140" name="Line 19"/>
        <xdr:cNvSpPr>
          <a:spLocks noChangeShapeType="1"/>
        </xdr:cNvSpPr>
      </xdr:nvSpPr>
      <xdr:spPr bwMode="auto">
        <a:xfrm>
          <a:off x="16257087" y="68512423"/>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64587</xdr:colOff>
      <xdr:row>304</xdr:row>
      <xdr:rowOff>185893</xdr:rowOff>
    </xdr:from>
    <xdr:to>
      <xdr:col>15</xdr:col>
      <xdr:colOff>397962</xdr:colOff>
      <xdr:row>304</xdr:row>
      <xdr:rowOff>185893</xdr:rowOff>
    </xdr:to>
    <xdr:sp macro="" textlink="">
      <xdr:nvSpPr>
        <xdr:cNvPr id="141" name="Line 19"/>
        <xdr:cNvSpPr>
          <a:spLocks noChangeShapeType="1"/>
        </xdr:cNvSpPr>
      </xdr:nvSpPr>
      <xdr:spPr bwMode="auto">
        <a:xfrm>
          <a:off x="16304712" y="70444674"/>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68822</xdr:colOff>
      <xdr:row>317</xdr:row>
      <xdr:rowOff>97516</xdr:rowOff>
    </xdr:from>
    <xdr:to>
      <xdr:col>15</xdr:col>
      <xdr:colOff>402197</xdr:colOff>
      <xdr:row>317</xdr:row>
      <xdr:rowOff>97516</xdr:rowOff>
    </xdr:to>
    <xdr:sp macro="" textlink="">
      <xdr:nvSpPr>
        <xdr:cNvPr id="142" name="Line 19"/>
        <xdr:cNvSpPr>
          <a:spLocks noChangeShapeType="1"/>
        </xdr:cNvSpPr>
      </xdr:nvSpPr>
      <xdr:spPr bwMode="auto">
        <a:xfrm>
          <a:off x="16261322" y="71592166"/>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68822</xdr:colOff>
      <xdr:row>318</xdr:row>
      <xdr:rowOff>205728</xdr:rowOff>
    </xdr:from>
    <xdr:to>
      <xdr:col>15</xdr:col>
      <xdr:colOff>402197</xdr:colOff>
      <xdr:row>318</xdr:row>
      <xdr:rowOff>205728</xdr:rowOff>
    </xdr:to>
    <xdr:sp macro="" textlink="">
      <xdr:nvSpPr>
        <xdr:cNvPr id="143" name="Line 19"/>
        <xdr:cNvSpPr>
          <a:spLocks noChangeShapeType="1"/>
        </xdr:cNvSpPr>
      </xdr:nvSpPr>
      <xdr:spPr bwMode="auto">
        <a:xfrm>
          <a:off x="16308947" y="73750634"/>
          <a:ext cx="642938"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22230</xdr:colOff>
      <xdr:row>50</xdr:row>
      <xdr:rowOff>201081</xdr:rowOff>
    </xdr:from>
    <xdr:to>
      <xdr:col>15</xdr:col>
      <xdr:colOff>355605</xdr:colOff>
      <xdr:row>50</xdr:row>
      <xdr:rowOff>201081</xdr:rowOff>
    </xdr:to>
    <xdr:sp macro="" textlink="">
      <xdr:nvSpPr>
        <xdr:cNvPr id="144" name="Line 19"/>
        <xdr:cNvSpPr>
          <a:spLocks noChangeShapeType="1"/>
        </xdr:cNvSpPr>
      </xdr:nvSpPr>
      <xdr:spPr bwMode="auto">
        <a:xfrm>
          <a:off x="16214730" y="10954806"/>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22232</xdr:colOff>
      <xdr:row>64</xdr:row>
      <xdr:rowOff>201080</xdr:rowOff>
    </xdr:from>
    <xdr:to>
      <xdr:col>15</xdr:col>
      <xdr:colOff>355607</xdr:colOff>
      <xdr:row>64</xdr:row>
      <xdr:rowOff>201080</xdr:rowOff>
    </xdr:to>
    <xdr:sp macro="" textlink="">
      <xdr:nvSpPr>
        <xdr:cNvPr id="145" name="Line 19"/>
        <xdr:cNvSpPr>
          <a:spLocks noChangeShapeType="1"/>
        </xdr:cNvSpPr>
      </xdr:nvSpPr>
      <xdr:spPr bwMode="auto">
        <a:xfrm>
          <a:off x="16214732" y="14221880"/>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36513</xdr:colOff>
      <xdr:row>78</xdr:row>
      <xdr:rowOff>209550</xdr:rowOff>
    </xdr:from>
    <xdr:to>
      <xdr:col>15</xdr:col>
      <xdr:colOff>355601</xdr:colOff>
      <xdr:row>78</xdr:row>
      <xdr:rowOff>209550</xdr:rowOff>
    </xdr:to>
    <xdr:sp macro="" textlink="">
      <xdr:nvSpPr>
        <xdr:cNvPr id="146" name="Line 19"/>
        <xdr:cNvSpPr>
          <a:spLocks noChangeShapeType="1"/>
        </xdr:cNvSpPr>
      </xdr:nvSpPr>
      <xdr:spPr bwMode="auto">
        <a:xfrm>
          <a:off x="16229013" y="17497425"/>
          <a:ext cx="633413"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36519</xdr:colOff>
      <xdr:row>92</xdr:row>
      <xdr:rowOff>213783</xdr:rowOff>
    </xdr:from>
    <xdr:to>
      <xdr:col>15</xdr:col>
      <xdr:colOff>352034</xdr:colOff>
      <xdr:row>92</xdr:row>
      <xdr:rowOff>213783</xdr:rowOff>
    </xdr:to>
    <xdr:sp macro="" textlink="">
      <xdr:nvSpPr>
        <xdr:cNvPr id="147" name="Line 19"/>
        <xdr:cNvSpPr>
          <a:spLocks noChangeShapeType="1"/>
        </xdr:cNvSpPr>
      </xdr:nvSpPr>
      <xdr:spPr bwMode="auto">
        <a:xfrm>
          <a:off x="16229019" y="20768733"/>
          <a:ext cx="62984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28582</xdr:colOff>
      <xdr:row>106</xdr:row>
      <xdr:rowOff>197903</xdr:rowOff>
    </xdr:from>
    <xdr:to>
      <xdr:col>15</xdr:col>
      <xdr:colOff>361957</xdr:colOff>
      <xdr:row>106</xdr:row>
      <xdr:rowOff>197903</xdr:rowOff>
    </xdr:to>
    <xdr:sp macro="" textlink="">
      <xdr:nvSpPr>
        <xdr:cNvPr id="148" name="Line 19"/>
        <xdr:cNvSpPr>
          <a:spLocks noChangeShapeType="1"/>
        </xdr:cNvSpPr>
      </xdr:nvSpPr>
      <xdr:spPr bwMode="auto">
        <a:xfrm>
          <a:off x="16221082" y="24019928"/>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11120</xdr:colOff>
      <xdr:row>120</xdr:row>
      <xdr:rowOff>196853</xdr:rowOff>
    </xdr:from>
    <xdr:to>
      <xdr:col>15</xdr:col>
      <xdr:colOff>344495</xdr:colOff>
      <xdr:row>120</xdr:row>
      <xdr:rowOff>196853</xdr:rowOff>
    </xdr:to>
    <xdr:sp macro="" textlink="">
      <xdr:nvSpPr>
        <xdr:cNvPr id="149" name="Line 19"/>
        <xdr:cNvSpPr>
          <a:spLocks noChangeShapeType="1"/>
        </xdr:cNvSpPr>
      </xdr:nvSpPr>
      <xdr:spPr bwMode="auto">
        <a:xfrm>
          <a:off x="16203620" y="27285953"/>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15357</xdr:colOff>
      <xdr:row>134</xdr:row>
      <xdr:rowOff>202130</xdr:rowOff>
    </xdr:from>
    <xdr:to>
      <xdr:col>15</xdr:col>
      <xdr:colOff>348732</xdr:colOff>
      <xdr:row>134</xdr:row>
      <xdr:rowOff>202130</xdr:rowOff>
    </xdr:to>
    <xdr:sp macro="" textlink="">
      <xdr:nvSpPr>
        <xdr:cNvPr id="150" name="Line 19"/>
        <xdr:cNvSpPr>
          <a:spLocks noChangeShapeType="1"/>
        </xdr:cNvSpPr>
      </xdr:nvSpPr>
      <xdr:spPr bwMode="auto">
        <a:xfrm>
          <a:off x="16207857" y="30558305"/>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9011</xdr:colOff>
      <xdr:row>148</xdr:row>
      <xdr:rowOff>206349</xdr:rowOff>
    </xdr:from>
    <xdr:to>
      <xdr:col>15</xdr:col>
      <xdr:colOff>342386</xdr:colOff>
      <xdr:row>148</xdr:row>
      <xdr:rowOff>206349</xdr:rowOff>
    </xdr:to>
    <xdr:sp macro="" textlink="">
      <xdr:nvSpPr>
        <xdr:cNvPr id="151" name="Line 19"/>
        <xdr:cNvSpPr>
          <a:spLocks noChangeShapeType="1"/>
        </xdr:cNvSpPr>
      </xdr:nvSpPr>
      <xdr:spPr bwMode="auto">
        <a:xfrm>
          <a:off x="16201511" y="33829599"/>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2665</xdr:colOff>
      <xdr:row>162</xdr:row>
      <xdr:rowOff>189406</xdr:rowOff>
    </xdr:from>
    <xdr:to>
      <xdr:col>15</xdr:col>
      <xdr:colOff>336040</xdr:colOff>
      <xdr:row>162</xdr:row>
      <xdr:rowOff>189406</xdr:rowOff>
    </xdr:to>
    <xdr:sp macro="" textlink="">
      <xdr:nvSpPr>
        <xdr:cNvPr id="152" name="Line 19"/>
        <xdr:cNvSpPr>
          <a:spLocks noChangeShapeType="1"/>
        </xdr:cNvSpPr>
      </xdr:nvSpPr>
      <xdr:spPr bwMode="auto">
        <a:xfrm>
          <a:off x="16195165" y="37079731"/>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17484</xdr:colOff>
      <xdr:row>176</xdr:row>
      <xdr:rowOff>191508</xdr:rowOff>
    </xdr:from>
    <xdr:to>
      <xdr:col>15</xdr:col>
      <xdr:colOff>350859</xdr:colOff>
      <xdr:row>176</xdr:row>
      <xdr:rowOff>191508</xdr:rowOff>
    </xdr:to>
    <xdr:sp macro="" textlink="">
      <xdr:nvSpPr>
        <xdr:cNvPr id="153" name="Line 19"/>
        <xdr:cNvSpPr>
          <a:spLocks noChangeShapeType="1"/>
        </xdr:cNvSpPr>
      </xdr:nvSpPr>
      <xdr:spPr bwMode="auto">
        <a:xfrm>
          <a:off x="16209984" y="40358433"/>
          <a:ext cx="64770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26197</xdr:colOff>
      <xdr:row>33</xdr:row>
      <xdr:rowOff>193142</xdr:rowOff>
    </xdr:from>
    <xdr:to>
      <xdr:col>15</xdr:col>
      <xdr:colOff>397674</xdr:colOff>
      <xdr:row>33</xdr:row>
      <xdr:rowOff>193142</xdr:rowOff>
    </xdr:to>
    <xdr:sp macro="" textlink="">
      <xdr:nvSpPr>
        <xdr:cNvPr id="154" name="Line 14"/>
        <xdr:cNvSpPr>
          <a:spLocks noChangeShapeType="1"/>
        </xdr:cNvSpPr>
      </xdr:nvSpPr>
      <xdr:spPr bwMode="auto">
        <a:xfrm flipH="1" flipV="1">
          <a:off x="16266322" y="7027330"/>
          <a:ext cx="681040"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71440</xdr:colOff>
      <xdr:row>182</xdr:row>
      <xdr:rowOff>59532</xdr:rowOff>
    </xdr:from>
    <xdr:to>
      <xdr:col>1</xdr:col>
      <xdr:colOff>1846795</xdr:colOff>
      <xdr:row>200</xdr:row>
      <xdr:rowOff>14552</xdr:rowOff>
    </xdr:to>
    <xdr:sp macro="" textlink="">
      <xdr:nvSpPr>
        <xdr:cNvPr id="52" name="テキスト ボックス 51"/>
        <xdr:cNvSpPr txBox="1"/>
      </xdr:nvSpPr>
      <xdr:spPr>
        <a:xfrm>
          <a:off x="71440" y="41933813"/>
          <a:ext cx="2704043" cy="414602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1400" b="1">
              <a:latin typeface="+mn-ea"/>
              <a:ea typeface="+mn-ea"/>
            </a:rPr>
            <a:t>【</a:t>
          </a:r>
          <a:r>
            <a:rPr kumimoji="1" lang="ja-JP" altLang="en-US" sz="1400" b="1">
              <a:latin typeface="+mn-ea"/>
              <a:ea typeface="+mn-ea"/>
            </a:rPr>
            <a:t>シート記入ステップ</a:t>
          </a:r>
          <a:r>
            <a:rPr kumimoji="1" lang="en-US" altLang="ja-JP" sz="1400" b="1">
              <a:latin typeface="+mn-ea"/>
              <a:ea typeface="+mn-ea"/>
            </a:rPr>
            <a:t>】</a:t>
          </a:r>
        </a:p>
        <a:p>
          <a:r>
            <a:rPr kumimoji="1" lang="ja-JP" altLang="en-US" sz="1100" b="1">
              <a:latin typeface="+mn-ea"/>
              <a:ea typeface="+mn-ea"/>
            </a:rPr>
            <a:t>**研究分担者情報の記入**</a:t>
          </a:r>
          <a:endParaRPr kumimoji="1" lang="en-US" altLang="ja-JP" sz="1100" b="1">
            <a:latin typeface="+mn-ea"/>
            <a:ea typeface="+mn-ea"/>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①</a:t>
          </a:r>
          <a:r>
            <a:rPr kumimoji="1" lang="ja-JP" altLang="ja-JP" sz="1100">
              <a:solidFill>
                <a:schemeClr val="dk1"/>
              </a:solidFill>
              <a:effectLst/>
              <a:latin typeface="+mn-lt"/>
              <a:ea typeface="+mn-ea"/>
              <a:cs typeface="+mn-cs"/>
            </a:rPr>
            <a:t>管理番号（半角）</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研究分担者の法人名</a:t>
          </a:r>
          <a:endParaRPr lang="ja-JP" altLang="ja-JP">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一般管理費率（小数点第１まで）</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研究期間に対応した大項目</a:t>
          </a:r>
          <a:endParaRPr lang="ja-JP" altLang="ja-JP">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）の経費金額</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各表</a:t>
          </a:r>
          <a:r>
            <a:rPr kumimoji="1" lang="ja-JP" altLang="en-US" sz="1100">
              <a:solidFill>
                <a:schemeClr val="dk1"/>
              </a:solidFill>
              <a:effectLst/>
              <a:latin typeface="+mn-lt"/>
              <a:ea typeface="+mn-ea"/>
              <a:cs typeface="+mn-cs"/>
            </a:rPr>
            <a:t>について、</a:t>
          </a:r>
          <a:r>
            <a:rPr kumimoji="1" lang="ja-JP" altLang="ja-JP" sz="1100" b="1">
              <a:solidFill>
                <a:srgbClr val="FF0000"/>
              </a:solidFill>
              <a:effectLst/>
              <a:latin typeface="+mn-lt"/>
              <a:ea typeface="+mn-ea"/>
              <a:cs typeface="+mn-cs"/>
            </a:rPr>
            <a:t>研究分担者</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設定</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後に、</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一般管理費率</a:t>
          </a:r>
          <a:r>
            <a:rPr kumimoji="1" lang="ja-JP" altLang="en-US" sz="1100">
              <a:solidFill>
                <a:schemeClr val="dk1"/>
              </a:solidFill>
              <a:effectLst/>
              <a:latin typeface="+mn-lt"/>
              <a:ea typeface="+mn-ea"/>
              <a:cs typeface="+mn-cs"/>
            </a:rPr>
            <a:t>の数値の変更</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・総経費の表示　　　ができます。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また、研究分担者の消費税額は代表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研究者の消費税率欄にリンクし計算</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されます。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茶色地のセルは、研究分担者の</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経費小計（</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）が代表</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研究者の再委託費として組み込まれ</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ます。</a:t>
          </a:r>
          <a:endParaRPr lang="ja-JP" altLang="ja-JP">
            <a:effectLst/>
          </a:endParaRPr>
        </a:p>
        <a:p>
          <a:endParaRPr kumimoji="1" lang="ja-JP" altLang="en-US" sz="1100">
            <a:solidFill>
              <a:schemeClr val="dk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750098</xdr:colOff>
      <xdr:row>39</xdr:row>
      <xdr:rowOff>95250</xdr:rowOff>
    </xdr:from>
    <xdr:to>
      <xdr:col>14</xdr:col>
      <xdr:colOff>275967</xdr:colOff>
      <xdr:row>180</xdr:row>
      <xdr:rowOff>79904</xdr:rowOff>
    </xdr:to>
    <xdr:sp macro="" textlink="">
      <xdr:nvSpPr>
        <xdr:cNvPr id="74" name="角丸四角形 73"/>
        <xdr:cNvSpPr/>
      </xdr:nvSpPr>
      <xdr:spPr>
        <a:xfrm>
          <a:off x="750098" y="8524875"/>
          <a:ext cx="15765994" cy="33084029"/>
        </a:xfrm>
        <a:prstGeom prst="roundRect">
          <a:avLst>
            <a:gd name="adj" fmla="val 2341"/>
          </a:avLst>
        </a:prstGeom>
        <a:noFill/>
        <a:ln w="762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rgbClr val="0000FF"/>
              </a:solidFill>
            </a:ln>
          </a:endParaRPr>
        </a:p>
      </xdr:txBody>
    </xdr:sp>
    <xdr:clientData/>
  </xdr:twoCellAnchor>
  <xdr:twoCellAnchor>
    <xdr:from>
      <xdr:col>0</xdr:col>
      <xdr:colOff>754337</xdr:colOff>
      <xdr:row>181</xdr:row>
      <xdr:rowOff>7394</xdr:rowOff>
    </xdr:from>
    <xdr:to>
      <xdr:col>14</xdr:col>
      <xdr:colOff>273849</xdr:colOff>
      <xdr:row>322</xdr:row>
      <xdr:rowOff>35718</xdr:rowOff>
    </xdr:to>
    <xdr:sp macro="" textlink="">
      <xdr:nvSpPr>
        <xdr:cNvPr id="75" name="角丸四角形 74"/>
        <xdr:cNvSpPr/>
      </xdr:nvSpPr>
      <xdr:spPr>
        <a:xfrm>
          <a:off x="754337" y="41738800"/>
          <a:ext cx="15759637" cy="33068168"/>
        </a:xfrm>
        <a:prstGeom prst="roundRect">
          <a:avLst>
            <a:gd name="adj" fmla="val 2341"/>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rgbClr val="0000FF"/>
              </a:solidFill>
            </a:ln>
          </a:endParaRPr>
        </a:p>
      </xdr:txBody>
    </xdr:sp>
    <xdr:clientData/>
  </xdr:twoCellAnchor>
  <xdr:twoCellAnchor>
    <xdr:from>
      <xdr:col>0</xdr:col>
      <xdr:colOff>805391</xdr:colOff>
      <xdr:row>60</xdr:row>
      <xdr:rowOff>138900</xdr:rowOff>
    </xdr:from>
    <xdr:to>
      <xdr:col>1</xdr:col>
      <xdr:colOff>636058</xdr:colOff>
      <xdr:row>118</xdr:row>
      <xdr:rowOff>71438</xdr:rowOff>
    </xdr:to>
    <xdr:sp macro="" textlink="">
      <xdr:nvSpPr>
        <xdr:cNvPr id="66" name="テキスト ボックス 65"/>
        <xdr:cNvSpPr txBox="1"/>
      </xdr:nvSpPr>
      <xdr:spPr>
        <a:xfrm>
          <a:off x="805391" y="13340550"/>
          <a:ext cx="754592" cy="13400888"/>
        </a:xfrm>
        <a:prstGeom prst="round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3200"/>
            <a:t>税込→税抜計上　を選択した研究分担者（再受託者）</a:t>
          </a:r>
        </a:p>
      </xdr:txBody>
    </xdr:sp>
    <xdr:clientData fPrintsWithSheet="0"/>
  </xdr:twoCellAnchor>
  <xdr:twoCellAnchor>
    <xdr:from>
      <xdr:col>0</xdr:col>
      <xdr:colOff>805392</xdr:colOff>
      <xdr:row>202</xdr:row>
      <xdr:rowOff>166156</xdr:rowOff>
    </xdr:from>
    <xdr:to>
      <xdr:col>1</xdr:col>
      <xdr:colOff>625476</xdr:colOff>
      <xdr:row>255</xdr:row>
      <xdr:rowOff>107155</xdr:rowOff>
    </xdr:to>
    <xdr:sp macro="" textlink="">
      <xdr:nvSpPr>
        <xdr:cNvPr id="67" name="テキスト ボックス 66"/>
        <xdr:cNvSpPr txBox="1"/>
      </xdr:nvSpPr>
      <xdr:spPr>
        <a:xfrm>
          <a:off x="805392" y="46438606"/>
          <a:ext cx="744009" cy="12409224"/>
        </a:xfrm>
        <a:prstGeom prst="round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a:lnSpc>
              <a:spcPts val="4100"/>
            </a:lnSpc>
          </a:pPr>
          <a:r>
            <a:rPr kumimoji="1" lang="ja-JP" altLang="en-US" sz="3200">
              <a:latin typeface="+mn-ea"/>
              <a:ea typeface="+mn-ea"/>
            </a:rPr>
            <a:t>税抜→税込計上を　選択した研究分担者（再受託者）</a:t>
          </a:r>
        </a:p>
      </xdr:txBody>
    </xdr:sp>
    <xdr:clientData fPrintsWithSheet="0"/>
  </xdr:twoCellAnchor>
  <xdr:twoCellAnchor>
    <xdr:from>
      <xdr:col>0</xdr:col>
      <xdr:colOff>47624</xdr:colOff>
      <xdr:row>16</xdr:row>
      <xdr:rowOff>47624</xdr:rowOff>
    </xdr:from>
    <xdr:to>
      <xdr:col>1</xdr:col>
      <xdr:colOff>1833561</xdr:colOff>
      <xdr:row>32</xdr:row>
      <xdr:rowOff>38364</xdr:rowOff>
    </xdr:to>
    <xdr:sp macro="" textlink="">
      <xdr:nvSpPr>
        <xdr:cNvPr id="68" name="テキスト ボックス 67"/>
        <xdr:cNvSpPr txBox="1"/>
      </xdr:nvSpPr>
      <xdr:spPr>
        <a:xfrm>
          <a:off x="47624" y="2962274"/>
          <a:ext cx="2709862" cy="377216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1400" b="1">
              <a:latin typeface="+mn-ea"/>
              <a:ea typeface="+mn-ea"/>
            </a:rPr>
            <a:t>【</a:t>
          </a:r>
          <a:r>
            <a:rPr kumimoji="1" lang="ja-JP" altLang="en-US" sz="1400" b="1">
              <a:latin typeface="+mn-ea"/>
              <a:ea typeface="+mn-ea"/>
            </a:rPr>
            <a:t>シート記入ステップ</a:t>
          </a:r>
          <a:r>
            <a:rPr kumimoji="1" lang="en-US" altLang="ja-JP" sz="1400" b="1">
              <a:latin typeface="+mn-ea"/>
              <a:ea typeface="+mn-ea"/>
            </a:rPr>
            <a:t>】</a:t>
          </a:r>
        </a:p>
        <a:p>
          <a:r>
            <a:rPr kumimoji="1" lang="ja-JP" altLang="en-US" sz="1100" b="1">
              <a:latin typeface="+mn-ea"/>
              <a:ea typeface="+mn-ea"/>
            </a:rPr>
            <a:t>**代表研究者情報の記入**</a:t>
          </a:r>
          <a:endParaRPr kumimoji="1" lang="en-US" altLang="ja-JP" sz="1100" b="1">
            <a:latin typeface="+mn-ea"/>
            <a:ea typeface="+mn-ea"/>
          </a:endParaRPr>
        </a:p>
        <a:p>
          <a:r>
            <a:rPr kumimoji="1" lang="ja-JP" altLang="en-US" sz="1100"/>
            <a:t>　①課題名</a:t>
          </a:r>
          <a:endParaRPr kumimoji="1" lang="en-US" altLang="ja-JP" sz="1100"/>
        </a:p>
        <a:p>
          <a:r>
            <a:rPr kumimoji="1" lang="ja-JP" altLang="en-US" sz="1100">
              <a:solidFill>
                <a:schemeClr val="dk1"/>
              </a:solidFill>
              <a:effectLst/>
              <a:latin typeface="+mn-lt"/>
              <a:ea typeface="+mn-ea"/>
              <a:cs typeface="+mn-cs"/>
            </a:rPr>
            <a:t>　②</a:t>
          </a:r>
          <a:r>
            <a:rPr kumimoji="1" lang="ja-JP" altLang="en-US" sz="1100"/>
            <a:t>個別課題名がある場合</a:t>
          </a:r>
          <a:endParaRPr kumimoji="1" lang="en-US" altLang="ja-JP" sz="1100"/>
        </a:p>
        <a:p>
          <a:r>
            <a:rPr kumimoji="1" lang="ja-JP" altLang="en-US" sz="1100">
              <a:solidFill>
                <a:schemeClr val="dk1"/>
              </a:solidFill>
              <a:effectLst/>
              <a:latin typeface="+mn-lt"/>
              <a:ea typeface="+mn-ea"/>
              <a:cs typeface="+mn-cs"/>
            </a:rPr>
            <a:t>　③</a:t>
          </a:r>
          <a:r>
            <a:rPr kumimoji="1" lang="ja-JP" altLang="en-US" sz="1100"/>
            <a:t>副題がある場合</a:t>
          </a:r>
          <a:endParaRPr kumimoji="1" lang="en-US" altLang="ja-JP" sz="1100"/>
        </a:p>
        <a:p>
          <a:r>
            <a:rPr kumimoji="1" lang="ja-JP" altLang="en-US" sz="1100">
              <a:solidFill>
                <a:schemeClr val="dk1"/>
              </a:solidFill>
              <a:effectLst/>
              <a:latin typeface="+mn-lt"/>
              <a:ea typeface="+mn-ea"/>
              <a:cs typeface="+mn-cs"/>
            </a:rPr>
            <a:t>　④</a:t>
          </a:r>
          <a:r>
            <a:rPr kumimoji="1" lang="ja-JP" altLang="en-US" sz="1100"/>
            <a:t>管理番号（半角）</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⑤</a:t>
          </a:r>
          <a:r>
            <a:rPr kumimoji="1" lang="ja-JP" altLang="ja-JP" sz="1100">
              <a:solidFill>
                <a:schemeClr val="dk1"/>
              </a:solidFill>
              <a:effectLst/>
              <a:latin typeface="+mn-lt"/>
              <a:ea typeface="+mn-ea"/>
              <a:cs typeface="+mn-cs"/>
            </a:rPr>
            <a:t>代表</a:t>
          </a:r>
          <a:r>
            <a:rPr kumimoji="1" lang="ja-JP" altLang="en-US" sz="1100">
              <a:solidFill>
                <a:schemeClr val="dk1"/>
              </a:solidFill>
              <a:effectLst/>
              <a:latin typeface="+mn-lt"/>
              <a:ea typeface="+mn-ea"/>
              <a:cs typeface="+mn-cs"/>
            </a:rPr>
            <a:t>研究者の法人名</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⑥</a:t>
          </a:r>
          <a:r>
            <a:rPr kumimoji="1" lang="ja-JP" altLang="ja-JP" sz="1100">
              <a:solidFill>
                <a:schemeClr val="dk1"/>
              </a:solidFill>
              <a:effectLst/>
              <a:latin typeface="+mn-lt"/>
              <a:ea typeface="+mn-ea"/>
              <a:cs typeface="+mn-cs"/>
            </a:rPr>
            <a:t>一般管理費率（小数点第１まで）</a:t>
          </a:r>
          <a:endParaRPr lang="ja-JP" altLang="ja-JP">
            <a:effectLst/>
          </a:endParaRPr>
        </a:p>
        <a:p>
          <a:r>
            <a:rPr kumimoji="1" lang="ja-JP" altLang="ja-JP" sz="1100">
              <a:solidFill>
                <a:schemeClr val="dk1"/>
              </a:solidFill>
              <a:effectLst/>
              <a:latin typeface="+mn-lt"/>
              <a:ea typeface="+mn-ea"/>
              <a:cs typeface="+mn-cs"/>
            </a:rPr>
            <a:t>　⑦適用する消費税率をプルダウンで</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選択</a:t>
          </a:r>
          <a:endParaRPr lang="ja-JP" altLang="ja-JP">
            <a:effectLst/>
          </a:endParaRPr>
        </a:p>
        <a:p>
          <a:r>
            <a:rPr kumimoji="1" lang="ja-JP" altLang="en-US" sz="1100">
              <a:solidFill>
                <a:schemeClr val="dk1"/>
              </a:solidFill>
              <a:effectLst/>
              <a:latin typeface="+mn-lt"/>
              <a:ea typeface="+mn-ea"/>
              <a:cs typeface="+mn-cs"/>
            </a:rPr>
            <a:t>　⑧</a:t>
          </a:r>
          <a:r>
            <a:rPr kumimoji="1" lang="ja-JP" altLang="en-US" sz="1100"/>
            <a:t>研究期間に対応した大項目（</a:t>
          </a:r>
          <a:r>
            <a:rPr kumimoji="1" lang="en-US" altLang="ja-JP" sz="1100"/>
            <a:t>Ⅰ</a:t>
          </a:r>
          <a:r>
            <a:rPr kumimoji="1" lang="ja-JP" altLang="en-US" sz="1100"/>
            <a:t>～</a:t>
          </a:r>
          <a:r>
            <a:rPr kumimoji="1" lang="en-US" altLang="ja-JP" sz="1100"/>
            <a:t>Ⅳ</a:t>
          </a:r>
          <a:r>
            <a:rPr kumimoji="1" lang="ja-JP" altLang="en-US" sz="1100"/>
            <a:t>）</a:t>
          </a:r>
          <a:endParaRPr kumimoji="1" lang="en-US" altLang="ja-JP" sz="1100"/>
        </a:p>
        <a:p>
          <a:r>
            <a:rPr kumimoji="1" lang="ja-JP" altLang="en-US" sz="1100"/>
            <a:t>　　の経費金額</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t>
          </a:r>
          <a:r>
            <a:rPr kumimoji="1" lang="ja-JP" altLang="en-US" sz="1100">
              <a:solidFill>
                <a:schemeClr val="dk1"/>
              </a:solidFill>
              <a:effectLst/>
              <a:latin typeface="+mn-lt"/>
              <a:ea typeface="+mn-ea"/>
              <a:cs typeface="+mn-cs"/>
            </a:rPr>
            <a:t>再委託費</a:t>
          </a:r>
          <a:r>
            <a:rPr kumimoji="1" lang="ja-JP" altLang="ja-JP" sz="1100">
              <a:solidFill>
                <a:schemeClr val="dk1"/>
              </a:solidFill>
              <a:effectLst/>
              <a:latin typeface="+mn-lt"/>
              <a:ea typeface="+mn-ea"/>
              <a:cs typeface="+mn-cs"/>
            </a:rPr>
            <a:t>は、研究分担者の経費小計</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）が自動計算される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とともに、代表研究者の再委託費とし</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て組み込まれて計上されます。</a:t>
          </a:r>
          <a:endParaRPr lang="ja-JP" altLang="ja-JP">
            <a:effectLst/>
          </a:endParaRPr>
        </a:p>
      </xdr:txBody>
    </xdr:sp>
    <xdr:clientData fPrintsWithSheet="0"/>
  </xdr:twoCellAnchor>
  <xdr:twoCellAnchor>
    <xdr:from>
      <xdr:col>0</xdr:col>
      <xdr:colOff>44185</xdr:colOff>
      <xdr:row>38</xdr:row>
      <xdr:rowOff>187854</xdr:rowOff>
    </xdr:from>
    <xdr:to>
      <xdr:col>1</xdr:col>
      <xdr:colOff>1819540</xdr:colOff>
      <xdr:row>55</xdr:row>
      <xdr:rowOff>202405</xdr:rowOff>
    </xdr:to>
    <xdr:sp macro="" textlink="">
      <xdr:nvSpPr>
        <xdr:cNvPr id="70" name="テキスト ボックス 69"/>
        <xdr:cNvSpPr txBox="1"/>
      </xdr:nvSpPr>
      <xdr:spPr>
        <a:xfrm>
          <a:off x="44185" y="8255529"/>
          <a:ext cx="2699280" cy="408172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1400" b="1">
              <a:latin typeface="+mn-ea"/>
              <a:ea typeface="+mn-ea"/>
            </a:rPr>
            <a:t>【</a:t>
          </a:r>
          <a:r>
            <a:rPr kumimoji="1" lang="ja-JP" altLang="en-US" sz="1400" b="1">
              <a:latin typeface="+mn-ea"/>
              <a:ea typeface="+mn-ea"/>
            </a:rPr>
            <a:t>シート記入ステップ</a:t>
          </a:r>
          <a:r>
            <a:rPr kumimoji="1" lang="en-US" altLang="ja-JP" sz="1400" b="1">
              <a:latin typeface="+mn-ea"/>
              <a:ea typeface="+mn-ea"/>
            </a:rPr>
            <a:t>】</a:t>
          </a:r>
        </a:p>
        <a:p>
          <a:r>
            <a:rPr kumimoji="1" lang="ja-JP" altLang="en-US" sz="1100" b="1">
              <a:latin typeface="+mn-ea"/>
              <a:ea typeface="+mn-ea"/>
            </a:rPr>
            <a:t>**研究分担者情報の記入**</a:t>
          </a:r>
          <a:endParaRPr kumimoji="1" lang="en-US" altLang="ja-JP" sz="1100" b="1">
            <a:latin typeface="+mn-ea"/>
            <a:ea typeface="+mn-ea"/>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①</a:t>
          </a:r>
          <a:r>
            <a:rPr kumimoji="1" lang="ja-JP" altLang="ja-JP" sz="1100">
              <a:solidFill>
                <a:schemeClr val="dk1"/>
              </a:solidFill>
              <a:effectLst/>
              <a:latin typeface="+mn-lt"/>
              <a:ea typeface="+mn-ea"/>
              <a:cs typeface="+mn-cs"/>
            </a:rPr>
            <a:t>管理番号（半角）</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研究分担者の法人名</a:t>
          </a:r>
          <a:endParaRPr lang="ja-JP" altLang="ja-JP">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一般管理費率（小数点第１まで）</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研究期間に対応した大項目</a:t>
          </a:r>
          <a:endParaRPr lang="ja-JP" altLang="ja-JP">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）の経費金額</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各表</a:t>
          </a:r>
          <a:r>
            <a:rPr kumimoji="1" lang="ja-JP" altLang="en-US" sz="1100">
              <a:solidFill>
                <a:schemeClr val="dk1"/>
              </a:solidFill>
              <a:effectLst/>
              <a:latin typeface="+mn-lt"/>
              <a:ea typeface="+mn-ea"/>
              <a:cs typeface="+mn-cs"/>
            </a:rPr>
            <a:t>について、</a:t>
          </a:r>
          <a:r>
            <a:rPr kumimoji="1" lang="ja-JP" altLang="ja-JP" sz="1100" b="1">
              <a:solidFill>
                <a:srgbClr val="FF0000"/>
              </a:solidFill>
              <a:effectLst/>
              <a:latin typeface="+mn-lt"/>
              <a:ea typeface="+mn-ea"/>
              <a:cs typeface="+mn-cs"/>
            </a:rPr>
            <a:t>研究分担者</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設定</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後に、</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一般管理費率</a:t>
          </a:r>
          <a:r>
            <a:rPr kumimoji="1" lang="ja-JP" altLang="en-US" sz="1100">
              <a:solidFill>
                <a:schemeClr val="dk1"/>
              </a:solidFill>
              <a:effectLst/>
              <a:latin typeface="+mn-lt"/>
              <a:ea typeface="+mn-ea"/>
              <a:cs typeface="+mn-cs"/>
            </a:rPr>
            <a:t>の数値の変更</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・総経費の表示　　　ができます。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また、研究分担者の消費税額は代表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研究者の消費税率欄にリンクし計算</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されます。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茶色地のセルは、研究分担者の</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経費小計（</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）が代表</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研究者の再委託費として組み込まれ</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ます。</a:t>
          </a:r>
          <a:endParaRPr lang="ja-JP" altLang="ja-JP">
            <a:effectLst/>
          </a:endParaRPr>
        </a:p>
        <a:p>
          <a:endParaRPr kumimoji="1" lang="ja-JP" altLang="en-US" sz="1100">
            <a:solidFill>
              <a:schemeClr val="dk1"/>
            </a:solidFill>
            <a:effectLst/>
            <a:latin typeface="+mn-lt"/>
            <a:ea typeface="+mn-ea"/>
            <a:cs typeface="+mn-cs"/>
          </a:endParaRPr>
        </a:p>
      </xdr:txBody>
    </xdr:sp>
    <xdr:clientData fPrintsWithSheet="0"/>
  </xdr:twoCellAnchor>
  <xdr:twoCellAnchor>
    <xdr:from>
      <xdr:col>0</xdr:col>
      <xdr:colOff>59530</xdr:colOff>
      <xdr:row>182</xdr:row>
      <xdr:rowOff>54505</xdr:rowOff>
    </xdr:from>
    <xdr:to>
      <xdr:col>1</xdr:col>
      <xdr:colOff>1834885</xdr:colOff>
      <xdr:row>200</xdr:row>
      <xdr:rowOff>9525</xdr:rowOff>
    </xdr:to>
    <xdr:sp macro="" textlink="">
      <xdr:nvSpPr>
        <xdr:cNvPr id="71" name="テキスト ボックス 70"/>
        <xdr:cNvSpPr txBox="1"/>
      </xdr:nvSpPr>
      <xdr:spPr>
        <a:xfrm>
          <a:off x="59530" y="41988318"/>
          <a:ext cx="2704043" cy="414602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1400" b="1">
              <a:latin typeface="+mn-ea"/>
              <a:ea typeface="+mn-ea"/>
            </a:rPr>
            <a:t>【</a:t>
          </a:r>
          <a:r>
            <a:rPr kumimoji="1" lang="ja-JP" altLang="en-US" sz="1400" b="1">
              <a:latin typeface="+mn-ea"/>
              <a:ea typeface="+mn-ea"/>
            </a:rPr>
            <a:t>シート記入ステップ</a:t>
          </a:r>
          <a:r>
            <a:rPr kumimoji="1" lang="en-US" altLang="ja-JP" sz="1400" b="1">
              <a:latin typeface="+mn-ea"/>
              <a:ea typeface="+mn-ea"/>
            </a:rPr>
            <a:t>】</a:t>
          </a:r>
        </a:p>
        <a:p>
          <a:r>
            <a:rPr kumimoji="1" lang="ja-JP" altLang="en-US" sz="1100" b="1">
              <a:latin typeface="+mn-ea"/>
              <a:ea typeface="+mn-ea"/>
            </a:rPr>
            <a:t>**研究分担者情報の記入**</a:t>
          </a:r>
          <a:endParaRPr kumimoji="1" lang="en-US" altLang="ja-JP" sz="1100" b="1">
            <a:latin typeface="+mn-ea"/>
            <a:ea typeface="+mn-ea"/>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①</a:t>
          </a:r>
          <a:r>
            <a:rPr kumimoji="1" lang="ja-JP" altLang="ja-JP" sz="1100">
              <a:solidFill>
                <a:schemeClr val="dk1"/>
              </a:solidFill>
              <a:effectLst/>
              <a:latin typeface="+mn-lt"/>
              <a:ea typeface="+mn-ea"/>
              <a:cs typeface="+mn-cs"/>
            </a:rPr>
            <a:t>管理番号（半角）</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研究分担者の法人名</a:t>
          </a:r>
          <a:endParaRPr lang="ja-JP" altLang="ja-JP">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一般管理費率（小数点第１まで）</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研究期間に対応した大項目</a:t>
          </a:r>
          <a:endParaRPr lang="ja-JP" altLang="ja-JP">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）の経費金額</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各表</a:t>
          </a:r>
          <a:r>
            <a:rPr kumimoji="1" lang="ja-JP" altLang="en-US" sz="1100">
              <a:solidFill>
                <a:schemeClr val="dk1"/>
              </a:solidFill>
              <a:effectLst/>
              <a:latin typeface="+mn-lt"/>
              <a:ea typeface="+mn-ea"/>
              <a:cs typeface="+mn-cs"/>
            </a:rPr>
            <a:t>について、</a:t>
          </a:r>
          <a:r>
            <a:rPr kumimoji="1" lang="ja-JP" altLang="ja-JP" sz="1100" b="1">
              <a:solidFill>
                <a:srgbClr val="FF0000"/>
              </a:solidFill>
              <a:effectLst/>
              <a:latin typeface="+mn-lt"/>
              <a:ea typeface="+mn-ea"/>
              <a:cs typeface="+mn-cs"/>
            </a:rPr>
            <a:t>研究分担者</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設定</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後に、</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一般管理費率</a:t>
          </a:r>
          <a:r>
            <a:rPr kumimoji="1" lang="ja-JP" altLang="en-US" sz="1100">
              <a:solidFill>
                <a:schemeClr val="dk1"/>
              </a:solidFill>
              <a:effectLst/>
              <a:latin typeface="+mn-lt"/>
              <a:ea typeface="+mn-ea"/>
              <a:cs typeface="+mn-cs"/>
            </a:rPr>
            <a:t>の数値の変更</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・総経費の表示　　　ができます。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また、研究分担者の消費税額は代表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研究者の消費税率欄にリンクし計算</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されます。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茶色地のセルは、研究分担者の</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経費小計（</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）が代表</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研究者の再委託費として組み込まれ</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ます。</a:t>
          </a:r>
          <a:endParaRPr lang="ja-JP" altLang="ja-JP">
            <a:effectLst/>
          </a:endParaRPr>
        </a:p>
        <a:p>
          <a:endParaRPr kumimoji="1" lang="ja-JP" altLang="en-US" sz="1100">
            <a:solidFill>
              <a:schemeClr val="dk1"/>
            </a:solidFill>
            <a:effectLst/>
            <a:latin typeface="+mn-lt"/>
            <a:ea typeface="+mn-ea"/>
            <a:cs typeface="+mn-cs"/>
          </a:endParaRPr>
        </a:p>
      </xdr:txBody>
    </xdr:sp>
    <xdr:clientData fPrintsWithSheet="0"/>
  </xdr:twoCellAnchor>
  <xdr:twoCellAnchor>
    <xdr:from>
      <xdr:col>14</xdr:col>
      <xdr:colOff>25910</xdr:colOff>
      <xdr:row>31</xdr:row>
      <xdr:rowOff>102656</xdr:rowOff>
    </xdr:from>
    <xdr:to>
      <xdr:col>15</xdr:col>
      <xdr:colOff>401588</xdr:colOff>
      <xdr:row>31</xdr:row>
      <xdr:rowOff>102656</xdr:rowOff>
    </xdr:to>
    <xdr:sp macro="" textlink="">
      <xdr:nvSpPr>
        <xdr:cNvPr id="9" name="Line 14"/>
        <xdr:cNvSpPr>
          <a:spLocks noChangeShapeType="1"/>
        </xdr:cNvSpPr>
      </xdr:nvSpPr>
      <xdr:spPr bwMode="auto">
        <a:xfrm flipH="1" flipV="1">
          <a:off x="16266035" y="6555844"/>
          <a:ext cx="685241"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406348</xdr:colOff>
      <xdr:row>31</xdr:row>
      <xdr:rowOff>95248</xdr:rowOff>
    </xdr:from>
    <xdr:to>
      <xdr:col>15</xdr:col>
      <xdr:colOff>406348</xdr:colOff>
      <xdr:row>318</xdr:row>
      <xdr:rowOff>261937</xdr:rowOff>
    </xdr:to>
    <xdr:sp macro="" textlink="">
      <xdr:nvSpPr>
        <xdr:cNvPr id="10" name="Line 15"/>
        <xdr:cNvSpPr>
          <a:spLocks noChangeShapeType="1"/>
        </xdr:cNvSpPr>
      </xdr:nvSpPr>
      <xdr:spPr bwMode="auto">
        <a:xfrm>
          <a:off x="16956036" y="6548436"/>
          <a:ext cx="0" cy="67317939"/>
        </a:xfrm>
        <a:prstGeom prst="line">
          <a:avLst/>
        </a:prstGeom>
        <a:noFill/>
        <a:ln w="57150">
          <a:solidFill>
            <a:schemeClr val="bg1">
              <a:lumMod val="50000"/>
            </a:schemeClr>
          </a:solidFill>
          <a:prstDash val="sysDot"/>
          <a:round/>
          <a:headEnd type="none" w="med" len="med"/>
          <a:tailEnd/>
        </a:ln>
        <a:extLst>
          <a:ext uri="{909E8E84-426E-40DD-AFC4-6F175D3DCCD1}">
            <a14:hiddenFill xmlns:a14="http://schemas.microsoft.com/office/drawing/2010/main">
              <a:noFill/>
            </a14:hiddenFill>
          </a:ext>
        </a:extLst>
      </xdr:spPr>
    </xdr:sp>
    <xdr:clientData/>
  </xdr:twoCellAnchor>
  <xdr:twoCellAnchor>
    <xdr:from>
      <xdr:col>14</xdr:col>
      <xdr:colOff>25912</xdr:colOff>
      <xdr:row>49</xdr:row>
      <xdr:rowOff>111062</xdr:rowOff>
    </xdr:from>
    <xdr:to>
      <xdr:col>15</xdr:col>
      <xdr:colOff>363488</xdr:colOff>
      <xdr:row>49</xdr:row>
      <xdr:rowOff>111062</xdr:rowOff>
    </xdr:to>
    <xdr:sp macro="" textlink="">
      <xdr:nvSpPr>
        <xdr:cNvPr id="11" name="Line 19"/>
        <xdr:cNvSpPr>
          <a:spLocks noChangeShapeType="1"/>
        </xdr:cNvSpPr>
      </xdr:nvSpPr>
      <xdr:spPr bwMode="auto">
        <a:xfrm>
          <a:off x="16266037" y="10660000"/>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25912</xdr:colOff>
      <xdr:row>63</xdr:row>
      <xdr:rowOff>108960</xdr:rowOff>
    </xdr:from>
    <xdr:to>
      <xdr:col>15</xdr:col>
      <xdr:colOff>363488</xdr:colOff>
      <xdr:row>63</xdr:row>
      <xdr:rowOff>108960</xdr:rowOff>
    </xdr:to>
    <xdr:sp macro="" textlink="">
      <xdr:nvSpPr>
        <xdr:cNvPr id="12" name="Line 19"/>
        <xdr:cNvSpPr>
          <a:spLocks noChangeShapeType="1"/>
        </xdr:cNvSpPr>
      </xdr:nvSpPr>
      <xdr:spPr bwMode="auto">
        <a:xfrm>
          <a:off x="16266037" y="13955929"/>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28292</xdr:colOff>
      <xdr:row>77</xdr:row>
      <xdr:rowOff>103420</xdr:rowOff>
    </xdr:from>
    <xdr:to>
      <xdr:col>15</xdr:col>
      <xdr:colOff>351581</xdr:colOff>
      <xdr:row>77</xdr:row>
      <xdr:rowOff>103420</xdr:rowOff>
    </xdr:to>
    <xdr:sp macro="" textlink="">
      <xdr:nvSpPr>
        <xdr:cNvPr id="13" name="Line 19"/>
        <xdr:cNvSpPr>
          <a:spLocks noChangeShapeType="1"/>
        </xdr:cNvSpPr>
      </xdr:nvSpPr>
      <xdr:spPr bwMode="auto">
        <a:xfrm>
          <a:off x="16268417" y="17236514"/>
          <a:ext cx="632852"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29616</xdr:colOff>
      <xdr:row>91</xdr:row>
      <xdr:rowOff>112166</xdr:rowOff>
    </xdr:from>
    <xdr:to>
      <xdr:col>15</xdr:col>
      <xdr:colOff>349332</xdr:colOff>
      <xdr:row>91</xdr:row>
      <xdr:rowOff>112166</xdr:rowOff>
    </xdr:to>
    <xdr:sp macro="" textlink="">
      <xdr:nvSpPr>
        <xdr:cNvPr id="14" name="Line 19"/>
        <xdr:cNvSpPr>
          <a:spLocks noChangeShapeType="1"/>
        </xdr:cNvSpPr>
      </xdr:nvSpPr>
      <xdr:spPr bwMode="auto">
        <a:xfrm>
          <a:off x="16269741" y="20531385"/>
          <a:ext cx="62927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9773</xdr:colOff>
      <xdr:row>105</xdr:row>
      <xdr:rowOff>110062</xdr:rowOff>
    </xdr:from>
    <xdr:to>
      <xdr:col>15</xdr:col>
      <xdr:colOff>347349</xdr:colOff>
      <xdr:row>105</xdr:row>
      <xdr:rowOff>110062</xdr:rowOff>
    </xdr:to>
    <xdr:sp macro="" textlink="">
      <xdr:nvSpPr>
        <xdr:cNvPr id="15" name="Line 19"/>
        <xdr:cNvSpPr>
          <a:spLocks noChangeShapeType="1"/>
        </xdr:cNvSpPr>
      </xdr:nvSpPr>
      <xdr:spPr bwMode="auto">
        <a:xfrm>
          <a:off x="16249898" y="23839218"/>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26706</xdr:colOff>
      <xdr:row>119</xdr:row>
      <xdr:rowOff>106910</xdr:rowOff>
    </xdr:from>
    <xdr:to>
      <xdr:col>15</xdr:col>
      <xdr:colOff>364282</xdr:colOff>
      <xdr:row>119</xdr:row>
      <xdr:rowOff>106910</xdr:rowOff>
    </xdr:to>
    <xdr:sp macro="" textlink="">
      <xdr:nvSpPr>
        <xdr:cNvPr id="16" name="Line 19"/>
        <xdr:cNvSpPr>
          <a:spLocks noChangeShapeType="1"/>
        </xdr:cNvSpPr>
      </xdr:nvSpPr>
      <xdr:spPr bwMode="auto">
        <a:xfrm>
          <a:off x="16266831" y="27122191"/>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20360</xdr:colOff>
      <xdr:row>133</xdr:row>
      <xdr:rowOff>111408</xdr:rowOff>
    </xdr:from>
    <xdr:to>
      <xdr:col>15</xdr:col>
      <xdr:colOff>357936</xdr:colOff>
      <xdr:row>133</xdr:row>
      <xdr:rowOff>111408</xdr:rowOff>
    </xdr:to>
    <xdr:sp macro="" textlink="">
      <xdr:nvSpPr>
        <xdr:cNvPr id="17" name="Line 19"/>
        <xdr:cNvSpPr>
          <a:spLocks noChangeShapeType="1"/>
        </xdr:cNvSpPr>
      </xdr:nvSpPr>
      <xdr:spPr bwMode="auto">
        <a:xfrm>
          <a:off x="16260485" y="30412814"/>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24597</xdr:colOff>
      <xdr:row>147</xdr:row>
      <xdr:rowOff>101621</xdr:rowOff>
    </xdr:from>
    <xdr:to>
      <xdr:col>15</xdr:col>
      <xdr:colOff>362173</xdr:colOff>
      <xdr:row>147</xdr:row>
      <xdr:rowOff>101621</xdr:rowOff>
    </xdr:to>
    <xdr:sp macro="" textlink="">
      <xdr:nvSpPr>
        <xdr:cNvPr id="18" name="Line 19"/>
        <xdr:cNvSpPr>
          <a:spLocks noChangeShapeType="1"/>
        </xdr:cNvSpPr>
      </xdr:nvSpPr>
      <xdr:spPr bwMode="auto">
        <a:xfrm>
          <a:off x="16264722" y="33689152"/>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18251</xdr:colOff>
      <xdr:row>161</xdr:row>
      <xdr:rowOff>103739</xdr:rowOff>
    </xdr:from>
    <xdr:to>
      <xdr:col>15</xdr:col>
      <xdr:colOff>355827</xdr:colOff>
      <xdr:row>161</xdr:row>
      <xdr:rowOff>103739</xdr:rowOff>
    </xdr:to>
    <xdr:sp macro="" textlink="">
      <xdr:nvSpPr>
        <xdr:cNvPr id="19" name="Line 19"/>
        <xdr:cNvSpPr>
          <a:spLocks noChangeShapeType="1"/>
        </xdr:cNvSpPr>
      </xdr:nvSpPr>
      <xdr:spPr bwMode="auto">
        <a:xfrm>
          <a:off x="16258376" y="36977395"/>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22488</xdr:colOff>
      <xdr:row>175</xdr:row>
      <xdr:rowOff>105063</xdr:rowOff>
    </xdr:from>
    <xdr:to>
      <xdr:col>15</xdr:col>
      <xdr:colOff>360064</xdr:colOff>
      <xdr:row>175</xdr:row>
      <xdr:rowOff>105063</xdr:rowOff>
    </xdr:to>
    <xdr:sp macro="" textlink="">
      <xdr:nvSpPr>
        <xdr:cNvPr id="20" name="Line 19"/>
        <xdr:cNvSpPr>
          <a:spLocks noChangeShapeType="1"/>
        </xdr:cNvSpPr>
      </xdr:nvSpPr>
      <xdr:spPr bwMode="auto">
        <a:xfrm>
          <a:off x="16262613" y="40264844"/>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16137</xdr:colOff>
      <xdr:row>191</xdr:row>
      <xdr:rowOff>102091</xdr:rowOff>
    </xdr:from>
    <xdr:to>
      <xdr:col>15</xdr:col>
      <xdr:colOff>353713</xdr:colOff>
      <xdr:row>191</xdr:row>
      <xdr:rowOff>102091</xdr:rowOff>
    </xdr:to>
    <xdr:sp macro="" textlink="">
      <xdr:nvSpPr>
        <xdr:cNvPr id="21" name="Line 19"/>
        <xdr:cNvSpPr>
          <a:spLocks noChangeShapeType="1"/>
        </xdr:cNvSpPr>
      </xdr:nvSpPr>
      <xdr:spPr bwMode="auto">
        <a:xfrm>
          <a:off x="16256262" y="43952810"/>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16137</xdr:colOff>
      <xdr:row>192</xdr:row>
      <xdr:rowOff>204841</xdr:rowOff>
    </xdr:from>
    <xdr:to>
      <xdr:col>15</xdr:col>
      <xdr:colOff>353713</xdr:colOff>
      <xdr:row>192</xdr:row>
      <xdr:rowOff>204841</xdr:rowOff>
    </xdr:to>
    <xdr:sp macro="" textlink="">
      <xdr:nvSpPr>
        <xdr:cNvPr id="22" name="Line 19"/>
        <xdr:cNvSpPr>
          <a:spLocks noChangeShapeType="1"/>
        </xdr:cNvSpPr>
      </xdr:nvSpPr>
      <xdr:spPr bwMode="auto">
        <a:xfrm>
          <a:off x="16256262" y="44257966"/>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8465</xdr:colOff>
      <xdr:row>205</xdr:row>
      <xdr:rowOff>103161</xdr:rowOff>
    </xdr:from>
    <xdr:to>
      <xdr:col>15</xdr:col>
      <xdr:colOff>346041</xdr:colOff>
      <xdr:row>205</xdr:row>
      <xdr:rowOff>103161</xdr:rowOff>
    </xdr:to>
    <xdr:sp macro="" textlink="">
      <xdr:nvSpPr>
        <xdr:cNvPr id="23" name="Line 19"/>
        <xdr:cNvSpPr>
          <a:spLocks noChangeShapeType="1"/>
        </xdr:cNvSpPr>
      </xdr:nvSpPr>
      <xdr:spPr bwMode="auto">
        <a:xfrm>
          <a:off x="16248590" y="47240005"/>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8465</xdr:colOff>
      <xdr:row>206</xdr:row>
      <xdr:rowOff>189242</xdr:rowOff>
    </xdr:from>
    <xdr:to>
      <xdr:col>15</xdr:col>
      <xdr:colOff>346041</xdr:colOff>
      <xdr:row>206</xdr:row>
      <xdr:rowOff>189242</xdr:rowOff>
    </xdr:to>
    <xdr:sp macro="" textlink="">
      <xdr:nvSpPr>
        <xdr:cNvPr id="24" name="Line 19"/>
        <xdr:cNvSpPr>
          <a:spLocks noChangeShapeType="1"/>
        </xdr:cNvSpPr>
      </xdr:nvSpPr>
      <xdr:spPr bwMode="auto">
        <a:xfrm>
          <a:off x="16248590" y="47528492"/>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12700</xdr:colOff>
      <xdr:row>219</xdr:row>
      <xdr:rowOff>105286</xdr:rowOff>
    </xdr:from>
    <xdr:to>
      <xdr:col>15</xdr:col>
      <xdr:colOff>350276</xdr:colOff>
      <xdr:row>219</xdr:row>
      <xdr:rowOff>105286</xdr:rowOff>
    </xdr:to>
    <xdr:sp macro="" textlink="">
      <xdr:nvSpPr>
        <xdr:cNvPr id="25" name="Line 19"/>
        <xdr:cNvSpPr>
          <a:spLocks noChangeShapeType="1"/>
        </xdr:cNvSpPr>
      </xdr:nvSpPr>
      <xdr:spPr bwMode="auto">
        <a:xfrm>
          <a:off x="16252825" y="50528255"/>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12700</xdr:colOff>
      <xdr:row>220</xdr:row>
      <xdr:rowOff>196131</xdr:rowOff>
    </xdr:from>
    <xdr:to>
      <xdr:col>15</xdr:col>
      <xdr:colOff>350276</xdr:colOff>
      <xdr:row>220</xdr:row>
      <xdr:rowOff>196131</xdr:rowOff>
    </xdr:to>
    <xdr:sp macro="" textlink="">
      <xdr:nvSpPr>
        <xdr:cNvPr id="26" name="Line 19"/>
        <xdr:cNvSpPr>
          <a:spLocks noChangeShapeType="1"/>
        </xdr:cNvSpPr>
      </xdr:nvSpPr>
      <xdr:spPr bwMode="auto">
        <a:xfrm>
          <a:off x="16252825" y="50821506"/>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16935</xdr:colOff>
      <xdr:row>233</xdr:row>
      <xdr:rowOff>107412</xdr:rowOff>
    </xdr:from>
    <xdr:to>
      <xdr:col>15</xdr:col>
      <xdr:colOff>354511</xdr:colOff>
      <xdr:row>233</xdr:row>
      <xdr:rowOff>107412</xdr:rowOff>
    </xdr:to>
    <xdr:sp macro="" textlink="">
      <xdr:nvSpPr>
        <xdr:cNvPr id="27" name="Line 19"/>
        <xdr:cNvSpPr>
          <a:spLocks noChangeShapeType="1"/>
        </xdr:cNvSpPr>
      </xdr:nvSpPr>
      <xdr:spPr bwMode="auto">
        <a:xfrm>
          <a:off x="16257060" y="53816506"/>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16935</xdr:colOff>
      <xdr:row>234</xdr:row>
      <xdr:rowOff>200637</xdr:rowOff>
    </xdr:from>
    <xdr:to>
      <xdr:col>15</xdr:col>
      <xdr:colOff>354511</xdr:colOff>
      <xdr:row>234</xdr:row>
      <xdr:rowOff>200637</xdr:rowOff>
    </xdr:to>
    <xdr:sp macro="" textlink="">
      <xdr:nvSpPr>
        <xdr:cNvPr id="28" name="Line 19"/>
        <xdr:cNvSpPr>
          <a:spLocks noChangeShapeType="1"/>
        </xdr:cNvSpPr>
      </xdr:nvSpPr>
      <xdr:spPr bwMode="auto">
        <a:xfrm>
          <a:off x="16257060" y="54112137"/>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9264</xdr:colOff>
      <xdr:row>247</xdr:row>
      <xdr:rowOff>110858</xdr:rowOff>
    </xdr:from>
    <xdr:to>
      <xdr:col>15</xdr:col>
      <xdr:colOff>346840</xdr:colOff>
      <xdr:row>247</xdr:row>
      <xdr:rowOff>110858</xdr:rowOff>
    </xdr:to>
    <xdr:sp macro="" textlink="">
      <xdr:nvSpPr>
        <xdr:cNvPr id="29" name="Line 19"/>
        <xdr:cNvSpPr>
          <a:spLocks noChangeShapeType="1"/>
        </xdr:cNvSpPr>
      </xdr:nvSpPr>
      <xdr:spPr bwMode="auto">
        <a:xfrm>
          <a:off x="16249389" y="57106077"/>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9264</xdr:colOff>
      <xdr:row>248</xdr:row>
      <xdr:rowOff>208845</xdr:rowOff>
    </xdr:from>
    <xdr:to>
      <xdr:col>15</xdr:col>
      <xdr:colOff>346840</xdr:colOff>
      <xdr:row>248</xdr:row>
      <xdr:rowOff>208845</xdr:rowOff>
    </xdr:to>
    <xdr:sp macro="" textlink="">
      <xdr:nvSpPr>
        <xdr:cNvPr id="30" name="Line 19"/>
        <xdr:cNvSpPr>
          <a:spLocks noChangeShapeType="1"/>
        </xdr:cNvSpPr>
      </xdr:nvSpPr>
      <xdr:spPr bwMode="auto">
        <a:xfrm>
          <a:off x="16249389" y="57406470"/>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13499</xdr:colOff>
      <xdr:row>261</xdr:row>
      <xdr:rowOff>112979</xdr:rowOff>
    </xdr:from>
    <xdr:to>
      <xdr:col>15</xdr:col>
      <xdr:colOff>351075</xdr:colOff>
      <xdr:row>261</xdr:row>
      <xdr:rowOff>112979</xdr:rowOff>
    </xdr:to>
    <xdr:sp macro="" textlink="">
      <xdr:nvSpPr>
        <xdr:cNvPr id="31" name="Line 19"/>
        <xdr:cNvSpPr>
          <a:spLocks noChangeShapeType="1"/>
        </xdr:cNvSpPr>
      </xdr:nvSpPr>
      <xdr:spPr bwMode="auto">
        <a:xfrm>
          <a:off x="16253624" y="60394323"/>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13499</xdr:colOff>
      <xdr:row>262</xdr:row>
      <xdr:rowOff>208586</xdr:rowOff>
    </xdr:from>
    <xdr:to>
      <xdr:col>15</xdr:col>
      <xdr:colOff>351075</xdr:colOff>
      <xdr:row>262</xdr:row>
      <xdr:rowOff>208586</xdr:rowOff>
    </xdr:to>
    <xdr:sp macro="" textlink="">
      <xdr:nvSpPr>
        <xdr:cNvPr id="32" name="Line 19"/>
        <xdr:cNvSpPr>
          <a:spLocks noChangeShapeType="1"/>
        </xdr:cNvSpPr>
      </xdr:nvSpPr>
      <xdr:spPr bwMode="auto">
        <a:xfrm>
          <a:off x="16253624" y="60692336"/>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17734</xdr:colOff>
      <xdr:row>275</xdr:row>
      <xdr:rowOff>104525</xdr:rowOff>
    </xdr:from>
    <xdr:to>
      <xdr:col>15</xdr:col>
      <xdr:colOff>355310</xdr:colOff>
      <xdr:row>275</xdr:row>
      <xdr:rowOff>104525</xdr:rowOff>
    </xdr:to>
    <xdr:sp macro="" textlink="">
      <xdr:nvSpPr>
        <xdr:cNvPr id="33" name="Line 19"/>
        <xdr:cNvSpPr>
          <a:spLocks noChangeShapeType="1"/>
        </xdr:cNvSpPr>
      </xdr:nvSpPr>
      <xdr:spPr bwMode="auto">
        <a:xfrm>
          <a:off x="16257859" y="63671994"/>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17734</xdr:colOff>
      <xdr:row>276</xdr:row>
      <xdr:rowOff>190606</xdr:rowOff>
    </xdr:from>
    <xdr:to>
      <xdr:col>15</xdr:col>
      <xdr:colOff>355310</xdr:colOff>
      <xdr:row>276</xdr:row>
      <xdr:rowOff>190606</xdr:rowOff>
    </xdr:to>
    <xdr:sp macro="" textlink="">
      <xdr:nvSpPr>
        <xdr:cNvPr id="34" name="Line 19"/>
        <xdr:cNvSpPr>
          <a:spLocks noChangeShapeType="1"/>
        </xdr:cNvSpPr>
      </xdr:nvSpPr>
      <xdr:spPr bwMode="auto">
        <a:xfrm>
          <a:off x="16257859" y="63960481"/>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10063</xdr:colOff>
      <xdr:row>289</xdr:row>
      <xdr:rowOff>104262</xdr:rowOff>
    </xdr:from>
    <xdr:to>
      <xdr:col>15</xdr:col>
      <xdr:colOff>347639</xdr:colOff>
      <xdr:row>289</xdr:row>
      <xdr:rowOff>104262</xdr:rowOff>
    </xdr:to>
    <xdr:sp macro="" textlink="">
      <xdr:nvSpPr>
        <xdr:cNvPr id="35" name="Line 19"/>
        <xdr:cNvSpPr>
          <a:spLocks noChangeShapeType="1"/>
        </xdr:cNvSpPr>
      </xdr:nvSpPr>
      <xdr:spPr bwMode="auto">
        <a:xfrm>
          <a:off x="16250188" y="66957856"/>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10063</xdr:colOff>
      <xdr:row>290</xdr:row>
      <xdr:rowOff>187962</xdr:rowOff>
    </xdr:from>
    <xdr:to>
      <xdr:col>15</xdr:col>
      <xdr:colOff>347639</xdr:colOff>
      <xdr:row>290</xdr:row>
      <xdr:rowOff>187962</xdr:rowOff>
    </xdr:to>
    <xdr:sp macro="" textlink="">
      <xdr:nvSpPr>
        <xdr:cNvPr id="36" name="Line 19"/>
        <xdr:cNvSpPr>
          <a:spLocks noChangeShapeType="1"/>
        </xdr:cNvSpPr>
      </xdr:nvSpPr>
      <xdr:spPr bwMode="auto">
        <a:xfrm>
          <a:off x="16250188" y="67243962"/>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14298</xdr:colOff>
      <xdr:row>303</xdr:row>
      <xdr:rowOff>108775</xdr:rowOff>
    </xdr:from>
    <xdr:to>
      <xdr:col>15</xdr:col>
      <xdr:colOff>351874</xdr:colOff>
      <xdr:row>303</xdr:row>
      <xdr:rowOff>108775</xdr:rowOff>
    </xdr:to>
    <xdr:sp macro="" textlink="">
      <xdr:nvSpPr>
        <xdr:cNvPr id="37" name="Line 19"/>
        <xdr:cNvSpPr>
          <a:spLocks noChangeShapeType="1"/>
        </xdr:cNvSpPr>
      </xdr:nvSpPr>
      <xdr:spPr bwMode="auto">
        <a:xfrm>
          <a:off x="16254423" y="70248494"/>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14298</xdr:colOff>
      <xdr:row>304</xdr:row>
      <xdr:rowOff>180570</xdr:rowOff>
    </xdr:from>
    <xdr:to>
      <xdr:col>15</xdr:col>
      <xdr:colOff>351874</xdr:colOff>
      <xdr:row>304</xdr:row>
      <xdr:rowOff>180570</xdr:rowOff>
    </xdr:to>
    <xdr:sp macro="" textlink="">
      <xdr:nvSpPr>
        <xdr:cNvPr id="38" name="Line 19"/>
        <xdr:cNvSpPr>
          <a:spLocks noChangeShapeType="1"/>
        </xdr:cNvSpPr>
      </xdr:nvSpPr>
      <xdr:spPr bwMode="auto">
        <a:xfrm>
          <a:off x="16254423" y="70522695"/>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6627</xdr:colOff>
      <xdr:row>317</xdr:row>
      <xdr:rowOff>102696</xdr:rowOff>
    </xdr:from>
    <xdr:to>
      <xdr:col>15</xdr:col>
      <xdr:colOff>344203</xdr:colOff>
      <xdr:row>317</xdr:row>
      <xdr:rowOff>102696</xdr:rowOff>
    </xdr:to>
    <xdr:sp macro="" textlink="">
      <xdr:nvSpPr>
        <xdr:cNvPr id="39" name="Line 19"/>
        <xdr:cNvSpPr>
          <a:spLocks noChangeShapeType="1"/>
        </xdr:cNvSpPr>
      </xdr:nvSpPr>
      <xdr:spPr bwMode="auto">
        <a:xfrm>
          <a:off x="16246752" y="73504727"/>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6627</xdr:colOff>
      <xdr:row>318</xdr:row>
      <xdr:rowOff>210206</xdr:rowOff>
    </xdr:from>
    <xdr:to>
      <xdr:col>15</xdr:col>
      <xdr:colOff>344203</xdr:colOff>
      <xdr:row>318</xdr:row>
      <xdr:rowOff>210206</xdr:rowOff>
    </xdr:to>
    <xdr:sp macro="" textlink="">
      <xdr:nvSpPr>
        <xdr:cNvPr id="40" name="Line 19"/>
        <xdr:cNvSpPr>
          <a:spLocks noChangeShapeType="1"/>
        </xdr:cNvSpPr>
      </xdr:nvSpPr>
      <xdr:spPr bwMode="auto">
        <a:xfrm>
          <a:off x="16246752" y="73814644"/>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19565</xdr:colOff>
      <xdr:row>50</xdr:row>
      <xdr:rowOff>199257</xdr:rowOff>
    </xdr:from>
    <xdr:to>
      <xdr:col>15</xdr:col>
      <xdr:colOff>357141</xdr:colOff>
      <xdr:row>50</xdr:row>
      <xdr:rowOff>199257</xdr:rowOff>
    </xdr:to>
    <xdr:sp macro="" textlink="">
      <xdr:nvSpPr>
        <xdr:cNvPr id="41" name="Line 19"/>
        <xdr:cNvSpPr>
          <a:spLocks noChangeShapeType="1"/>
        </xdr:cNvSpPr>
      </xdr:nvSpPr>
      <xdr:spPr bwMode="auto">
        <a:xfrm>
          <a:off x="16259690" y="10950601"/>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19567</xdr:colOff>
      <xdr:row>64</xdr:row>
      <xdr:rowOff>197155</xdr:rowOff>
    </xdr:from>
    <xdr:to>
      <xdr:col>15</xdr:col>
      <xdr:colOff>357143</xdr:colOff>
      <xdr:row>64</xdr:row>
      <xdr:rowOff>197155</xdr:rowOff>
    </xdr:to>
    <xdr:sp macro="" textlink="">
      <xdr:nvSpPr>
        <xdr:cNvPr id="42" name="Line 19"/>
        <xdr:cNvSpPr>
          <a:spLocks noChangeShapeType="1"/>
        </xdr:cNvSpPr>
      </xdr:nvSpPr>
      <xdr:spPr bwMode="auto">
        <a:xfrm>
          <a:off x="16259692" y="14246530"/>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21942</xdr:colOff>
      <xdr:row>78</xdr:row>
      <xdr:rowOff>191618</xdr:rowOff>
    </xdr:from>
    <xdr:to>
      <xdr:col>15</xdr:col>
      <xdr:colOff>345231</xdr:colOff>
      <xdr:row>78</xdr:row>
      <xdr:rowOff>191618</xdr:rowOff>
    </xdr:to>
    <xdr:sp macro="" textlink="">
      <xdr:nvSpPr>
        <xdr:cNvPr id="43" name="Line 19"/>
        <xdr:cNvSpPr>
          <a:spLocks noChangeShapeType="1"/>
        </xdr:cNvSpPr>
      </xdr:nvSpPr>
      <xdr:spPr bwMode="auto">
        <a:xfrm>
          <a:off x="16262067" y="17527118"/>
          <a:ext cx="632852"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21948</xdr:colOff>
      <xdr:row>92</xdr:row>
      <xdr:rowOff>205655</xdr:rowOff>
    </xdr:from>
    <xdr:to>
      <xdr:col>15</xdr:col>
      <xdr:colOff>341664</xdr:colOff>
      <xdr:row>92</xdr:row>
      <xdr:rowOff>205655</xdr:rowOff>
    </xdr:to>
    <xdr:sp macro="" textlink="">
      <xdr:nvSpPr>
        <xdr:cNvPr id="44" name="Line 19"/>
        <xdr:cNvSpPr>
          <a:spLocks noChangeShapeType="1"/>
        </xdr:cNvSpPr>
      </xdr:nvSpPr>
      <xdr:spPr bwMode="auto">
        <a:xfrm>
          <a:off x="16262073" y="20827280"/>
          <a:ext cx="62927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14011</xdr:colOff>
      <xdr:row>106</xdr:row>
      <xdr:rowOff>187673</xdr:rowOff>
    </xdr:from>
    <xdr:to>
      <xdr:col>15</xdr:col>
      <xdr:colOff>351587</xdr:colOff>
      <xdr:row>106</xdr:row>
      <xdr:rowOff>187673</xdr:rowOff>
    </xdr:to>
    <xdr:sp macro="" textlink="">
      <xdr:nvSpPr>
        <xdr:cNvPr id="45" name="Line 19"/>
        <xdr:cNvSpPr>
          <a:spLocks noChangeShapeType="1"/>
        </xdr:cNvSpPr>
      </xdr:nvSpPr>
      <xdr:spPr bwMode="auto">
        <a:xfrm>
          <a:off x="16254136" y="24119236"/>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20361</xdr:colOff>
      <xdr:row>120</xdr:row>
      <xdr:rowOff>184522</xdr:rowOff>
    </xdr:from>
    <xdr:to>
      <xdr:col>15</xdr:col>
      <xdr:colOff>357937</xdr:colOff>
      <xdr:row>120</xdr:row>
      <xdr:rowOff>184522</xdr:rowOff>
    </xdr:to>
    <xdr:sp macro="" textlink="">
      <xdr:nvSpPr>
        <xdr:cNvPr id="46" name="Line 19"/>
        <xdr:cNvSpPr>
          <a:spLocks noChangeShapeType="1"/>
        </xdr:cNvSpPr>
      </xdr:nvSpPr>
      <xdr:spPr bwMode="auto">
        <a:xfrm>
          <a:off x="16260486" y="27402210"/>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24598</xdr:colOff>
      <xdr:row>134</xdr:row>
      <xdr:rowOff>199603</xdr:rowOff>
    </xdr:from>
    <xdr:to>
      <xdr:col>15</xdr:col>
      <xdr:colOff>362174</xdr:colOff>
      <xdr:row>134</xdr:row>
      <xdr:rowOff>199603</xdr:rowOff>
    </xdr:to>
    <xdr:sp macro="" textlink="">
      <xdr:nvSpPr>
        <xdr:cNvPr id="47" name="Line 19"/>
        <xdr:cNvSpPr>
          <a:spLocks noChangeShapeType="1"/>
        </xdr:cNvSpPr>
      </xdr:nvSpPr>
      <xdr:spPr bwMode="auto">
        <a:xfrm>
          <a:off x="16264723" y="30703416"/>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18252</xdr:colOff>
      <xdr:row>148</xdr:row>
      <xdr:rowOff>189815</xdr:rowOff>
    </xdr:from>
    <xdr:to>
      <xdr:col>15</xdr:col>
      <xdr:colOff>355828</xdr:colOff>
      <xdr:row>148</xdr:row>
      <xdr:rowOff>189815</xdr:rowOff>
    </xdr:to>
    <xdr:sp macro="" textlink="">
      <xdr:nvSpPr>
        <xdr:cNvPr id="48" name="Line 19"/>
        <xdr:cNvSpPr>
          <a:spLocks noChangeShapeType="1"/>
        </xdr:cNvSpPr>
      </xdr:nvSpPr>
      <xdr:spPr bwMode="auto">
        <a:xfrm>
          <a:off x="16258377" y="33979753"/>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11906</xdr:colOff>
      <xdr:row>162</xdr:row>
      <xdr:rowOff>170771</xdr:rowOff>
    </xdr:from>
    <xdr:to>
      <xdr:col>15</xdr:col>
      <xdr:colOff>349482</xdr:colOff>
      <xdr:row>162</xdr:row>
      <xdr:rowOff>170771</xdr:rowOff>
    </xdr:to>
    <xdr:sp macro="" textlink="">
      <xdr:nvSpPr>
        <xdr:cNvPr id="49" name="Line 19"/>
        <xdr:cNvSpPr>
          <a:spLocks noChangeShapeType="1"/>
        </xdr:cNvSpPr>
      </xdr:nvSpPr>
      <xdr:spPr bwMode="auto">
        <a:xfrm>
          <a:off x="16252031" y="37246834"/>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26725</xdr:colOff>
      <xdr:row>176</xdr:row>
      <xdr:rowOff>182677</xdr:rowOff>
    </xdr:from>
    <xdr:to>
      <xdr:col>15</xdr:col>
      <xdr:colOff>364301</xdr:colOff>
      <xdr:row>176</xdr:row>
      <xdr:rowOff>182677</xdr:rowOff>
    </xdr:to>
    <xdr:sp macro="" textlink="">
      <xdr:nvSpPr>
        <xdr:cNvPr id="50" name="Line 19"/>
        <xdr:cNvSpPr>
          <a:spLocks noChangeShapeType="1"/>
        </xdr:cNvSpPr>
      </xdr:nvSpPr>
      <xdr:spPr bwMode="auto">
        <a:xfrm>
          <a:off x="16266850" y="40544865"/>
          <a:ext cx="647139"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23532</xdr:colOff>
      <xdr:row>33</xdr:row>
      <xdr:rowOff>182215</xdr:rowOff>
    </xdr:from>
    <xdr:to>
      <xdr:col>15</xdr:col>
      <xdr:colOff>399210</xdr:colOff>
      <xdr:row>33</xdr:row>
      <xdr:rowOff>182215</xdr:rowOff>
    </xdr:to>
    <xdr:sp macro="" textlink="">
      <xdr:nvSpPr>
        <xdr:cNvPr id="51" name="Line 14"/>
        <xdr:cNvSpPr>
          <a:spLocks noChangeShapeType="1"/>
        </xdr:cNvSpPr>
      </xdr:nvSpPr>
      <xdr:spPr bwMode="auto">
        <a:xfrm flipH="1" flipV="1">
          <a:off x="16263657" y="7040215"/>
          <a:ext cx="685241" cy="0"/>
        </a:xfrm>
        <a:prstGeom prst="line">
          <a:avLst/>
        </a:prstGeom>
        <a:noFill/>
        <a:ln w="57150">
          <a:solidFill>
            <a:schemeClr val="bg1">
              <a:lumMod val="50000"/>
            </a:schemeClr>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25"/>
  <sheetViews>
    <sheetView tabSelected="1" zoomScale="80" zoomScaleNormal="80" workbookViewId="0">
      <selection activeCell="A2" sqref="A2"/>
    </sheetView>
  </sheetViews>
  <sheetFormatPr defaultColWidth="10.625" defaultRowHeight="13.5" x14ac:dyDescent="0.15"/>
  <cols>
    <col min="1" max="1" width="12.125" style="2" customWidth="1"/>
    <col min="2" max="2" width="28.625" style="145" customWidth="1"/>
    <col min="3" max="3" width="5" style="15" customWidth="1"/>
    <col min="4" max="4" width="37.125" style="2" customWidth="1"/>
    <col min="5" max="13" width="12.75" style="2" customWidth="1"/>
    <col min="14" max="14" width="14.875" style="2" customWidth="1"/>
    <col min="15" max="15" width="4.125" style="2" customWidth="1"/>
    <col min="16" max="16" width="9.5" style="2" customWidth="1"/>
    <col min="17" max="17" width="13.625" style="28" customWidth="1"/>
    <col min="18" max="19" width="12.125" style="41" customWidth="1"/>
    <col min="20" max="20" width="12.125" style="28" bestFit="1" customWidth="1"/>
    <col min="21" max="21" width="12.125" style="29" bestFit="1" customWidth="1"/>
    <col min="22" max="22" width="12.125" style="2" bestFit="1" customWidth="1"/>
    <col min="23" max="16384" width="10.625" style="2"/>
  </cols>
  <sheetData>
    <row r="1" spans="1:19" x14ac:dyDescent="0.15">
      <c r="A1" s="2" t="s">
        <v>103</v>
      </c>
    </row>
    <row r="2" spans="1:19" s="278" customFormat="1" ht="15" customHeight="1" x14ac:dyDescent="0.15">
      <c r="A2" s="276"/>
      <c r="B2" s="277"/>
      <c r="D2" s="273" t="s">
        <v>24</v>
      </c>
      <c r="O2" s="279"/>
      <c r="P2" s="279"/>
      <c r="Q2" s="280"/>
      <c r="R2" s="279"/>
      <c r="S2" s="279"/>
    </row>
    <row r="3" spans="1:19" s="12" customFormat="1" ht="13.5" customHeight="1" x14ac:dyDescent="0.15">
      <c r="B3" s="143"/>
      <c r="D3" s="272" t="s">
        <v>62</v>
      </c>
      <c r="E3" s="66"/>
      <c r="N3" s="64"/>
      <c r="O3" s="65"/>
      <c r="P3" s="65"/>
      <c r="Q3" s="138"/>
      <c r="R3" s="65"/>
      <c r="S3" s="65"/>
    </row>
    <row r="4" spans="1:19" s="12" customFormat="1" ht="13.5" customHeight="1" x14ac:dyDescent="0.15">
      <c r="B4" s="143"/>
      <c r="D4" s="146" t="s">
        <v>68</v>
      </c>
      <c r="E4" s="67"/>
      <c r="O4" s="65"/>
      <c r="P4" s="65"/>
      <c r="Q4" s="138"/>
      <c r="R4" s="65"/>
      <c r="S4" s="65"/>
    </row>
    <row r="5" spans="1:19" s="12" customFormat="1" ht="13.5" customHeight="1" x14ac:dyDescent="0.15">
      <c r="B5" s="143"/>
      <c r="D5" s="146" t="s">
        <v>67</v>
      </c>
      <c r="E5" s="68"/>
      <c r="O5" s="65"/>
      <c r="P5" s="65"/>
      <c r="Q5" s="138"/>
      <c r="R5" s="65"/>
      <c r="S5" s="65"/>
    </row>
    <row r="6" spans="1:19" s="12" customFormat="1" ht="13.5" customHeight="1" x14ac:dyDescent="0.15">
      <c r="B6" s="143"/>
      <c r="D6" s="146" t="s">
        <v>56</v>
      </c>
      <c r="E6" s="69"/>
      <c r="O6" s="65"/>
      <c r="P6" s="65"/>
      <c r="Q6" s="138"/>
      <c r="R6" s="65"/>
      <c r="S6" s="65"/>
    </row>
    <row r="7" spans="1:19" s="12" customFormat="1" ht="13.5" customHeight="1" x14ac:dyDescent="0.15">
      <c r="B7" s="143"/>
      <c r="D7" s="146" t="s">
        <v>57</v>
      </c>
      <c r="E7" s="69"/>
      <c r="O7" s="65"/>
      <c r="P7" s="65"/>
      <c r="Q7" s="138"/>
      <c r="R7" s="65"/>
      <c r="S7" s="65"/>
    </row>
    <row r="8" spans="1:19" s="12" customFormat="1" ht="13.5" customHeight="1" x14ac:dyDescent="0.15">
      <c r="B8" s="143"/>
      <c r="C8" s="15"/>
      <c r="D8" s="146" t="s">
        <v>58</v>
      </c>
      <c r="E8" s="68"/>
      <c r="O8" s="65"/>
      <c r="P8" s="65"/>
      <c r="Q8" s="138"/>
      <c r="R8" s="65"/>
      <c r="S8" s="65"/>
    </row>
    <row r="9" spans="1:19" s="12" customFormat="1" ht="13.5" customHeight="1" x14ac:dyDescent="0.15">
      <c r="B9" s="143"/>
      <c r="C9" s="15"/>
      <c r="D9" s="103" t="s">
        <v>59</v>
      </c>
      <c r="E9" s="68"/>
      <c r="O9" s="65"/>
      <c r="P9" s="65"/>
      <c r="Q9" s="138"/>
      <c r="R9" s="65"/>
      <c r="S9" s="65"/>
    </row>
    <row r="10" spans="1:19" s="12" customFormat="1" ht="13.5" customHeight="1" x14ac:dyDescent="0.15">
      <c r="B10" s="143"/>
      <c r="C10" s="15"/>
      <c r="D10" s="104" t="s">
        <v>63</v>
      </c>
      <c r="F10" s="70"/>
      <c r="G10" s="70"/>
      <c r="H10" s="70"/>
      <c r="I10" s="70"/>
      <c r="J10" s="70"/>
      <c r="K10" s="70"/>
      <c r="L10" s="70"/>
      <c r="M10" s="70"/>
      <c r="N10" s="13"/>
      <c r="O10" s="65"/>
      <c r="P10" s="65"/>
      <c r="Q10" s="138"/>
      <c r="R10" s="65"/>
      <c r="S10" s="65"/>
    </row>
    <row r="11" spans="1:19" s="12" customFormat="1" ht="13.5" customHeight="1" x14ac:dyDescent="0.15">
      <c r="B11" s="143"/>
      <c r="C11" s="15"/>
      <c r="D11" s="272" t="s">
        <v>60</v>
      </c>
      <c r="E11" s="71"/>
      <c r="F11" s="70"/>
      <c r="G11" s="70"/>
      <c r="H11" s="70"/>
      <c r="I11" s="70"/>
      <c r="J11" s="70"/>
      <c r="K11" s="70"/>
      <c r="L11" s="70"/>
      <c r="M11" s="70"/>
      <c r="N11" s="13"/>
      <c r="O11" s="65"/>
      <c r="P11" s="65"/>
      <c r="Q11" s="138"/>
      <c r="R11" s="65"/>
      <c r="S11" s="65"/>
    </row>
    <row r="12" spans="1:19" s="12" customFormat="1" ht="13.5" customHeight="1" x14ac:dyDescent="0.15">
      <c r="B12" s="143"/>
      <c r="C12" s="15"/>
      <c r="D12" s="146" t="s">
        <v>99</v>
      </c>
      <c r="E12" s="71"/>
      <c r="F12" s="70"/>
      <c r="G12" s="70"/>
      <c r="H12" s="70"/>
      <c r="I12" s="70"/>
      <c r="J12" s="70"/>
      <c r="K12" s="70"/>
      <c r="L12" s="70"/>
      <c r="M12" s="70"/>
      <c r="N12" s="13"/>
      <c r="O12" s="65"/>
      <c r="P12" s="65"/>
      <c r="Q12" s="138"/>
      <c r="R12" s="65"/>
      <c r="S12" s="65"/>
    </row>
    <row r="13" spans="1:19" s="12" customFormat="1" ht="13.5" customHeight="1" x14ac:dyDescent="0.15">
      <c r="B13" s="143"/>
      <c r="C13" s="15"/>
      <c r="D13" s="274" t="s">
        <v>61</v>
      </c>
      <c r="E13" s="72"/>
      <c r="F13" s="72"/>
      <c r="G13" s="72"/>
      <c r="H13" s="72"/>
      <c r="I13" s="72"/>
      <c r="J13" s="72"/>
      <c r="K13" s="72"/>
      <c r="L13" s="72"/>
      <c r="M13" s="72"/>
      <c r="N13" s="13"/>
      <c r="O13" s="65"/>
      <c r="P13" s="65"/>
      <c r="Q13" s="138"/>
      <c r="R13" s="65"/>
      <c r="S13" s="65"/>
    </row>
    <row r="14" spans="1:19" s="12" customFormat="1" ht="13.5" customHeight="1" x14ac:dyDescent="0.15">
      <c r="B14" s="143"/>
      <c r="D14" s="147" t="s">
        <v>64</v>
      </c>
      <c r="F14" s="72"/>
      <c r="G14" s="72"/>
      <c r="H14" s="72"/>
      <c r="I14" s="72"/>
      <c r="J14" s="72"/>
      <c r="K14" s="72"/>
      <c r="L14" s="72"/>
      <c r="M14" s="72"/>
      <c r="N14" s="13"/>
      <c r="O14" s="65"/>
      <c r="P14" s="65"/>
      <c r="Q14" s="138"/>
      <c r="R14" s="65"/>
      <c r="S14" s="65"/>
    </row>
    <row r="15" spans="1:19" ht="13.5" customHeight="1" x14ac:dyDescent="0.15">
      <c r="D15" s="48"/>
    </row>
    <row r="16" spans="1:19" ht="25.5" customHeight="1" x14ac:dyDescent="0.15">
      <c r="C16" s="295" t="s">
        <v>36</v>
      </c>
      <c r="D16" s="295"/>
      <c r="E16" s="295"/>
      <c r="F16" s="295"/>
      <c r="G16" s="295"/>
      <c r="H16" s="295"/>
      <c r="I16" s="295"/>
      <c r="J16" s="295"/>
      <c r="K16" s="295"/>
      <c r="L16" s="295"/>
      <c r="M16" s="295"/>
      <c r="N16" s="295"/>
      <c r="O16" s="27"/>
      <c r="P16" s="27"/>
      <c r="Q16" s="140"/>
    </row>
    <row r="17" spans="1:22" ht="19.5" customHeight="1" x14ac:dyDescent="0.15">
      <c r="D17" s="22"/>
      <c r="E17" s="22"/>
      <c r="F17" s="22"/>
      <c r="G17" s="22"/>
      <c r="H17" s="22"/>
      <c r="I17" s="22"/>
      <c r="J17" s="22"/>
      <c r="K17" s="22"/>
      <c r="L17" s="22"/>
      <c r="M17" s="113"/>
      <c r="N17" s="27"/>
      <c r="O17" s="27"/>
      <c r="P17" s="27"/>
      <c r="Q17" s="140"/>
    </row>
    <row r="18" spans="1:22" ht="27" customHeight="1" x14ac:dyDescent="0.15">
      <c r="B18" s="145" t="s">
        <v>48</v>
      </c>
      <c r="D18" s="7" t="s">
        <v>33</v>
      </c>
      <c r="E18" s="296" t="s">
        <v>37</v>
      </c>
      <c r="F18" s="297"/>
      <c r="G18" s="297"/>
      <c r="H18" s="297"/>
      <c r="I18" s="297"/>
      <c r="J18" s="297"/>
      <c r="K18" s="297"/>
      <c r="L18" s="297"/>
      <c r="M18" s="297"/>
      <c r="N18" s="297"/>
      <c r="O18" s="55"/>
      <c r="P18" s="6"/>
      <c r="Q18" s="141"/>
    </row>
    <row r="19" spans="1:22" ht="27" customHeight="1" x14ac:dyDescent="0.15">
      <c r="A19" s="33"/>
      <c r="B19" s="145" t="s">
        <v>49</v>
      </c>
      <c r="D19" s="7" t="s">
        <v>34</v>
      </c>
      <c r="E19" s="296" t="s">
        <v>38</v>
      </c>
      <c r="F19" s="297"/>
      <c r="G19" s="297"/>
      <c r="H19" s="297"/>
      <c r="I19" s="297"/>
      <c r="J19" s="297"/>
      <c r="K19" s="297"/>
      <c r="L19" s="297"/>
      <c r="M19" s="297"/>
      <c r="N19" s="297"/>
      <c r="O19" s="55"/>
      <c r="P19" s="6"/>
      <c r="Q19" s="141"/>
    </row>
    <row r="20" spans="1:22" ht="27" customHeight="1" x14ac:dyDescent="0.15">
      <c r="A20" s="33"/>
      <c r="B20" s="145" t="s">
        <v>50</v>
      </c>
      <c r="D20" s="7" t="s">
        <v>3</v>
      </c>
      <c r="E20" s="298" t="s">
        <v>39</v>
      </c>
      <c r="F20" s="299"/>
      <c r="G20" s="299"/>
      <c r="H20" s="299"/>
      <c r="I20" s="299"/>
      <c r="J20" s="299"/>
      <c r="K20" s="299"/>
      <c r="L20" s="299"/>
      <c r="M20" s="299"/>
      <c r="N20" s="299"/>
      <c r="O20" s="55"/>
      <c r="P20" s="6"/>
      <c r="Q20" s="141"/>
    </row>
    <row r="21" spans="1:22" ht="18.75" customHeight="1" x14ac:dyDescent="0.15">
      <c r="B21" s="145" t="s">
        <v>51</v>
      </c>
      <c r="D21" s="7" t="s">
        <v>12</v>
      </c>
      <c r="E21" s="301">
        <v>2000101</v>
      </c>
      <c r="F21" s="301"/>
      <c r="G21" s="301"/>
      <c r="H21" s="301"/>
      <c r="I21" s="301"/>
      <c r="J21" s="225"/>
      <c r="K21" s="225"/>
      <c r="L21" s="225"/>
      <c r="M21" s="225"/>
      <c r="N21" s="51"/>
      <c r="O21" s="54"/>
      <c r="P21"/>
      <c r="Q21" s="139"/>
      <c r="R21"/>
      <c r="S21"/>
      <c r="T21"/>
      <c r="U21"/>
      <c r="V21"/>
    </row>
    <row r="22" spans="1:22" ht="18.75" customHeight="1" x14ac:dyDescent="0.15">
      <c r="B22" s="145" t="s">
        <v>52</v>
      </c>
      <c r="D22" s="57" t="s">
        <v>41</v>
      </c>
      <c r="E22" s="296" t="s">
        <v>40</v>
      </c>
      <c r="F22" s="296"/>
      <c r="G22" s="296"/>
      <c r="H22" s="296"/>
      <c r="I22" s="296"/>
      <c r="J22" s="226"/>
      <c r="K22" s="226"/>
      <c r="L22" s="226"/>
      <c r="M22" s="226"/>
      <c r="N22" s="55"/>
      <c r="O22" s="8"/>
      <c r="P22"/>
      <c r="Q22" s="139"/>
      <c r="R22"/>
      <c r="S22"/>
      <c r="T22"/>
      <c r="U22"/>
      <c r="V22"/>
    </row>
    <row r="23" spans="1:22" ht="15.75" customHeight="1" thickBot="1" x14ac:dyDescent="0.2">
      <c r="C23" s="187"/>
      <c r="D23" s="254" t="s">
        <v>89</v>
      </c>
      <c r="E23" s="122"/>
      <c r="F23" s="122"/>
      <c r="G23" s="122"/>
      <c r="H23" s="122"/>
      <c r="I23" s="114"/>
      <c r="J23" s="123"/>
      <c r="K23" s="114"/>
      <c r="L23" s="123"/>
      <c r="M23" s="123"/>
      <c r="N23" s="14" t="s">
        <v>35</v>
      </c>
      <c r="O23" s="8"/>
      <c r="P23"/>
      <c r="Q23" s="139"/>
      <c r="R23"/>
      <c r="S23"/>
      <c r="T23"/>
      <c r="U23"/>
      <c r="V23"/>
    </row>
    <row r="24" spans="1:22" ht="18" customHeight="1" thickBot="1" x14ac:dyDescent="0.2">
      <c r="B24" s="145" t="s">
        <v>55</v>
      </c>
      <c r="C24" s="21" t="s">
        <v>0</v>
      </c>
      <c r="D24" s="5" t="s">
        <v>21</v>
      </c>
      <c r="E24" s="132">
        <v>25</v>
      </c>
      <c r="F24" s="132">
        <f>E24+1</f>
        <v>26</v>
      </c>
      <c r="G24" s="132">
        <f t="shared" ref="G24:M24" si="0">F24+1</f>
        <v>27</v>
      </c>
      <c r="H24" s="132">
        <f t="shared" si="0"/>
        <v>28</v>
      </c>
      <c r="I24" s="132">
        <f t="shared" si="0"/>
        <v>29</v>
      </c>
      <c r="J24" s="132">
        <f t="shared" si="0"/>
        <v>30</v>
      </c>
      <c r="K24" s="132">
        <f t="shared" si="0"/>
        <v>31</v>
      </c>
      <c r="L24" s="132">
        <f t="shared" si="0"/>
        <v>32</v>
      </c>
      <c r="M24" s="132">
        <f t="shared" si="0"/>
        <v>33</v>
      </c>
      <c r="N24" s="21" t="s">
        <v>1</v>
      </c>
      <c r="P24"/>
      <c r="Q24" s="139"/>
      <c r="R24"/>
      <c r="S24"/>
      <c r="T24"/>
      <c r="U24"/>
      <c r="V24"/>
    </row>
    <row r="25" spans="1:22" ht="15.75" customHeight="1" x14ac:dyDescent="0.15">
      <c r="C25" s="291" t="s">
        <v>69</v>
      </c>
      <c r="D25" s="24" t="s">
        <v>4</v>
      </c>
      <c r="E25" s="105">
        <v>0</v>
      </c>
      <c r="F25" s="106">
        <v>0</v>
      </c>
      <c r="G25" s="106">
        <v>0</v>
      </c>
      <c r="H25" s="106">
        <v>0</v>
      </c>
      <c r="I25" s="106">
        <v>0</v>
      </c>
      <c r="J25" s="106">
        <v>0</v>
      </c>
      <c r="K25" s="106">
        <v>0</v>
      </c>
      <c r="L25" s="106">
        <v>0</v>
      </c>
      <c r="M25" s="106">
        <v>0</v>
      </c>
      <c r="N25" s="36"/>
      <c r="P25"/>
      <c r="Q25" s="139"/>
      <c r="R25"/>
      <c r="S25"/>
      <c r="T25"/>
      <c r="U25"/>
      <c r="V25"/>
    </row>
    <row r="26" spans="1:22" ht="15.75" customHeight="1" x14ac:dyDescent="0.15">
      <c r="C26" s="292"/>
      <c r="D26" s="25" t="s">
        <v>5</v>
      </c>
      <c r="E26" s="109">
        <v>0</v>
      </c>
      <c r="F26" s="109">
        <v>0</v>
      </c>
      <c r="G26" s="109">
        <v>0</v>
      </c>
      <c r="H26" s="109">
        <v>0</v>
      </c>
      <c r="I26" s="109">
        <v>0</v>
      </c>
      <c r="J26" s="109">
        <v>0</v>
      </c>
      <c r="K26" s="110">
        <v>0</v>
      </c>
      <c r="L26" s="110">
        <v>0</v>
      </c>
      <c r="M26" s="110">
        <v>0</v>
      </c>
      <c r="N26" s="37"/>
      <c r="P26"/>
      <c r="Q26" s="139"/>
      <c r="R26"/>
      <c r="S26"/>
      <c r="T26"/>
      <c r="U26"/>
      <c r="V26"/>
    </row>
    <row r="27" spans="1:22" ht="15.75" customHeight="1" x14ac:dyDescent="0.15">
      <c r="C27" s="292"/>
      <c r="D27" s="26" t="s">
        <v>6</v>
      </c>
      <c r="E27" s="109">
        <v>0</v>
      </c>
      <c r="F27" s="109">
        <v>0</v>
      </c>
      <c r="G27" s="109">
        <v>0</v>
      </c>
      <c r="H27" s="109">
        <v>0</v>
      </c>
      <c r="I27" s="109">
        <v>0</v>
      </c>
      <c r="J27" s="109">
        <v>0</v>
      </c>
      <c r="K27" s="110">
        <v>0</v>
      </c>
      <c r="L27" s="110">
        <v>0</v>
      </c>
      <c r="M27" s="110">
        <v>0</v>
      </c>
      <c r="N27" s="38"/>
      <c r="P27"/>
      <c r="Q27" s="139"/>
      <c r="R27"/>
      <c r="S27"/>
      <c r="T27"/>
      <c r="U27"/>
      <c r="V27"/>
    </row>
    <row r="28" spans="1:22" ht="15.75" customHeight="1" x14ac:dyDescent="0.15">
      <c r="C28" s="292"/>
      <c r="D28" s="26" t="s">
        <v>7</v>
      </c>
      <c r="E28" s="168">
        <v>0</v>
      </c>
      <c r="F28" s="168">
        <v>0</v>
      </c>
      <c r="G28" s="168">
        <v>0</v>
      </c>
      <c r="H28" s="168">
        <v>0</v>
      </c>
      <c r="I28" s="168">
        <v>0</v>
      </c>
      <c r="J28" s="168">
        <v>0</v>
      </c>
      <c r="K28" s="169">
        <v>0</v>
      </c>
      <c r="L28" s="169">
        <v>0</v>
      </c>
      <c r="M28" s="169">
        <v>0</v>
      </c>
      <c r="N28" s="38"/>
      <c r="P28"/>
      <c r="Q28" s="139"/>
      <c r="R28"/>
      <c r="S28"/>
      <c r="T28"/>
      <c r="U28"/>
      <c r="V28"/>
    </row>
    <row r="29" spans="1:22" ht="15.75" customHeight="1" x14ac:dyDescent="0.15">
      <c r="C29" s="292"/>
      <c r="D29" s="174" t="s">
        <v>18</v>
      </c>
      <c r="E29" s="175">
        <f>SUM(E$25:E$28)</f>
        <v>0</v>
      </c>
      <c r="F29" s="176">
        <f t="shared" ref="F29:M29" si="1">SUM(F$25:F$28)</f>
        <v>0</v>
      </c>
      <c r="G29" s="176">
        <f t="shared" si="1"/>
        <v>0</v>
      </c>
      <c r="H29" s="176">
        <f t="shared" si="1"/>
        <v>0</v>
      </c>
      <c r="I29" s="176">
        <f t="shared" si="1"/>
        <v>0</v>
      </c>
      <c r="J29" s="176">
        <f t="shared" si="1"/>
        <v>0</v>
      </c>
      <c r="K29" s="176">
        <f t="shared" si="1"/>
        <v>0</v>
      </c>
      <c r="L29" s="176">
        <f t="shared" si="1"/>
        <v>0</v>
      </c>
      <c r="M29" s="176">
        <f t="shared" si="1"/>
        <v>0</v>
      </c>
      <c r="N29" s="177"/>
      <c r="P29"/>
      <c r="Q29" s="139"/>
      <c r="R29"/>
      <c r="S29"/>
      <c r="T29"/>
      <c r="U29"/>
      <c r="V29"/>
    </row>
    <row r="30" spans="1:22" ht="15.75" customHeight="1" x14ac:dyDescent="0.15">
      <c r="C30" s="292"/>
      <c r="D30" s="170" t="s">
        <v>8</v>
      </c>
      <c r="E30" s="171">
        <f>IF(E$39="",ROUNDDOWN(E$29*E$36,0)," 　率設定ｴﾗｰ")</f>
        <v>0</v>
      </c>
      <c r="F30" s="172">
        <f t="shared" ref="F30:M30" si="2">IF(F$39="",ROUNDDOWN(F$29*F$36,0)," 　率設定ｴﾗｰ")</f>
        <v>0</v>
      </c>
      <c r="G30" s="172">
        <f t="shared" si="2"/>
        <v>0</v>
      </c>
      <c r="H30" s="172">
        <f t="shared" si="2"/>
        <v>0</v>
      </c>
      <c r="I30" s="172">
        <f t="shared" si="2"/>
        <v>0</v>
      </c>
      <c r="J30" s="172">
        <f t="shared" si="2"/>
        <v>0</v>
      </c>
      <c r="K30" s="172">
        <f t="shared" si="2"/>
        <v>0</v>
      </c>
      <c r="L30" s="172">
        <f t="shared" si="2"/>
        <v>0</v>
      </c>
      <c r="M30" s="172">
        <f t="shared" si="2"/>
        <v>0</v>
      </c>
      <c r="N30" s="173"/>
      <c r="P30"/>
      <c r="Q30" s="139"/>
      <c r="R30"/>
      <c r="S30"/>
      <c r="T30"/>
      <c r="U30"/>
      <c r="V30"/>
    </row>
    <row r="31" spans="1:22" ht="15.75" customHeight="1" x14ac:dyDescent="0.15">
      <c r="C31" s="292"/>
      <c r="D31" s="96" t="s">
        <v>19</v>
      </c>
      <c r="E31" s="175">
        <f>IFERROR(E30+E29,"")</f>
        <v>0</v>
      </c>
      <c r="F31" s="180">
        <f t="shared" ref="F31:M31" si="3">IFERROR(F30+F29,"")</f>
        <v>0</v>
      </c>
      <c r="G31" s="180">
        <f t="shared" si="3"/>
        <v>0</v>
      </c>
      <c r="H31" s="180">
        <f t="shared" si="3"/>
        <v>0</v>
      </c>
      <c r="I31" s="180">
        <f t="shared" si="3"/>
        <v>0</v>
      </c>
      <c r="J31" s="180">
        <f t="shared" si="3"/>
        <v>0</v>
      </c>
      <c r="K31" s="180">
        <f t="shared" si="3"/>
        <v>0</v>
      </c>
      <c r="L31" s="180">
        <f t="shared" si="3"/>
        <v>0</v>
      </c>
      <c r="M31" s="180">
        <f t="shared" si="3"/>
        <v>0</v>
      </c>
      <c r="N31" s="177"/>
      <c r="P31" s="127"/>
      <c r="Q31" s="53"/>
      <c r="R31" s="42"/>
      <c r="S31" s="42"/>
      <c r="T31" s="52"/>
      <c r="U31" s="31"/>
      <c r="V31"/>
    </row>
    <row r="32" spans="1:22" ht="15.75" customHeight="1" x14ac:dyDescent="0.15">
      <c r="C32" s="292"/>
      <c r="D32" s="170" t="s">
        <v>14</v>
      </c>
      <c r="E32" s="178">
        <f>IFERROR(((E$50-E$51)+(E$64-E$65)+(E$78-E$79)+(E$92-E$93)+(E$106-E$107)+(E$120-E$121)+(E$134-E$135)+(E$148-E$149)+(E$162-E$163)+(E$176-E$177)+E$192+E$206+E$220+E$234+E$248+E$262+E$276+E$290+E$304+E$318),"")</f>
        <v>0</v>
      </c>
      <c r="F32" s="178">
        <f t="shared" ref="F32:M32" si="4">IFERROR(((F$50-F$51)+(F$64-F$65)+(F$78-F$79)+(F$92-F$93)+(F$106-F$107)+(F$120-F$121)+(F$134-F$135)+(F$148-F$149)+(F$162-F$163)+(F$176-F$177)+F$192+F$206+F$220+F$234+F$248+F$262+F$276+F$290+F$304+F$318),"")</f>
        <v>0</v>
      </c>
      <c r="G32" s="178">
        <f t="shared" si="4"/>
        <v>0</v>
      </c>
      <c r="H32" s="178">
        <f t="shared" si="4"/>
        <v>0</v>
      </c>
      <c r="I32" s="178">
        <f t="shared" si="4"/>
        <v>0</v>
      </c>
      <c r="J32" s="178">
        <f t="shared" si="4"/>
        <v>0</v>
      </c>
      <c r="K32" s="178">
        <f>IFERROR(((K$50-K$51)+(K$64-K$65)+(K$78-K$79)+(K$92-K$93)+(K$106-K$107)+(K$120-K$121)+(K$134-K$135)+(K$148-K$149)+(K$162-K$163)+(K$176-K$177)+K$192+K$206+K$220+K$234+K$248+K$262+K$276+K$290+K$304+K$318),"")</f>
        <v>0</v>
      </c>
      <c r="L32" s="178">
        <f t="shared" si="4"/>
        <v>0</v>
      </c>
      <c r="M32" s="178">
        <f t="shared" si="4"/>
        <v>0</v>
      </c>
      <c r="N32" s="179">
        <f>SUM($E32:$M32)</f>
        <v>0</v>
      </c>
      <c r="Q32" s="53"/>
      <c r="R32" s="42"/>
      <c r="S32" s="42"/>
      <c r="T32" s="52"/>
      <c r="U32" s="31"/>
      <c r="V32"/>
    </row>
    <row r="33" spans="2:22" ht="15.75" customHeight="1" x14ac:dyDescent="0.15">
      <c r="C33" s="292"/>
      <c r="D33" s="46" t="s">
        <v>20</v>
      </c>
      <c r="E33" s="175">
        <f>IFERROR(E31+E32,"")</f>
        <v>0</v>
      </c>
      <c r="F33" s="180">
        <f t="shared" ref="F33:M33" si="5">IFERROR(F31+F32,"")</f>
        <v>0</v>
      </c>
      <c r="G33" s="180">
        <f t="shared" si="5"/>
        <v>0</v>
      </c>
      <c r="H33" s="180">
        <f t="shared" si="5"/>
        <v>0</v>
      </c>
      <c r="I33" s="180">
        <f t="shared" si="5"/>
        <v>0</v>
      </c>
      <c r="J33" s="180">
        <f t="shared" si="5"/>
        <v>0</v>
      </c>
      <c r="K33" s="180">
        <f t="shared" si="5"/>
        <v>0</v>
      </c>
      <c r="L33" s="180">
        <f t="shared" si="5"/>
        <v>0</v>
      </c>
      <c r="M33" s="205">
        <f t="shared" si="5"/>
        <v>0</v>
      </c>
      <c r="N33" s="49">
        <f>SUM(E33:M33)</f>
        <v>0</v>
      </c>
      <c r="Q33" s="53"/>
      <c r="R33" s="42"/>
      <c r="S33" s="42"/>
      <c r="T33" s="52"/>
      <c r="U33" s="31"/>
      <c r="V33"/>
    </row>
    <row r="34" spans="2:22" ht="15.75" customHeight="1" x14ac:dyDescent="0.15">
      <c r="C34" s="292"/>
      <c r="D34" s="126" t="s">
        <v>23</v>
      </c>
      <c r="E34" s="202">
        <f>IFERROR((ROUNDDOWN(E31*E$37,0)+(E$51+E$65+E$79+E$93+E$107+E$121+E$135+E$149+E$163+E$177+E193+E207+E221+E235+E249+E263+E277+E291+E305+E319)),"")</f>
        <v>0</v>
      </c>
      <c r="F34" s="202">
        <f t="shared" ref="F34:M34" si="6">IFERROR((ROUNDDOWN(F31*F$37,0)+(F$51+F$65+F$79+F$93+F$107+F$121+F$135+F$149+F$163+F$177+F193+F207+F221+F235+F249+F263+F277+F291+F305+F319)),"")</f>
        <v>0</v>
      </c>
      <c r="G34" s="202">
        <f t="shared" si="6"/>
        <v>0</v>
      </c>
      <c r="H34" s="202">
        <f t="shared" si="6"/>
        <v>0</v>
      </c>
      <c r="I34" s="202">
        <f t="shared" si="6"/>
        <v>0</v>
      </c>
      <c r="J34" s="202">
        <f t="shared" si="6"/>
        <v>0</v>
      </c>
      <c r="K34" s="202">
        <f t="shared" si="6"/>
        <v>0</v>
      </c>
      <c r="L34" s="202">
        <f t="shared" si="6"/>
        <v>0</v>
      </c>
      <c r="M34" s="202">
        <f t="shared" si="6"/>
        <v>0</v>
      </c>
      <c r="N34" s="116">
        <f>SUM(E34:M34)</f>
        <v>0</v>
      </c>
      <c r="Q34" s="53"/>
      <c r="R34" s="42"/>
      <c r="S34" s="42"/>
      <c r="T34" s="53"/>
      <c r="U34" s="31"/>
      <c r="V34"/>
    </row>
    <row r="35" spans="2:22" ht="15.75" customHeight="1" thickBot="1" x14ac:dyDescent="0.2">
      <c r="C35" s="293"/>
      <c r="D35" s="47" t="s">
        <v>16</v>
      </c>
      <c r="E35" s="35">
        <f t="shared" ref="E35:M35" si="7">IFERROR(E33+E34,"")</f>
        <v>0</v>
      </c>
      <c r="F35" s="35">
        <f t="shared" si="7"/>
        <v>0</v>
      </c>
      <c r="G35" s="35">
        <f t="shared" si="7"/>
        <v>0</v>
      </c>
      <c r="H35" s="35">
        <f t="shared" si="7"/>
        <v>0</v>
      </c>
      <c r="I35" s="35">
        <f t="shared" si="7"/>
        <v>0</v>
      </c>
      <c r="J35" s="35">
        <f t="shared" si="7"/>
        <v>0</v>
      </c>
      <c r="K35" s="35">
        <f t="shared" si="7"/>
        <v>0</v>
      </c>
      <c r="L35" s="35">
        <f t="shared" si="7"/>
        <v>0</v>
      </c>
      <c r="M35" s="35">
        <f t="shared" si="7"/>
        <v>0</v>
      </c>
      <c r="N35" s="10">
        <f>SUM(E35:M35)</f>
        <v>0</v>
      </c>
      <c r="Q35" s="53"/>
      <c r="R35" s="42"/>
      <c r="S35" s="42"/>
      <c r="T35" s="53"/>
      <c r="U35" s="31"/>
      <c r="V35"/>
    </row>
    <row r="36" spans="2:22" ht="15.75" customHeight="1" x14ac:dyDescent="0.15">
      <c r="B36" s="145" t="s">
        <v>53</v>
      </c>
      <c r="D36" s="58" t="s">
        <v>9</v>
      </c>
      <c r="E36" s="107">
        <v>0</v>
      </c>
      <c r="F36" s="107">
        <v>0</v>
      </c>
      <c r="G36" s="107">
        <v>0</v>
      </c>
      <c r="H36" s="107">
        <v>0</v>
      </c>
      <c r="I36" s="107">
        <v>0</v>
      </c>
      <c r="J36" s="107">
        <v>0</v>
      </c>
      <c r="K36" s="107">
        <v>0</v>
      </c>
      <c r="L36" s="107">
        <v>0</v>
      </c>
      <c r="M36" s="107">
        <v>0</v>
      </c>
      <c r="N36" s="12"/>
      <c r="Q36" s="53"/>
      <c r="R36" s="42"/>
      <c r="S36" s="42"/>
      <c r="T36" s="53"/>
      <c r="U36" s="31"/>
      <c r="V36"/>
    </row>
    <row r="37" spans="2:22" ht="15.75" customHeight="1" x14ac:dyDescent="0.15">
      <c r="B37" s="145" t="s">
        <v>54</v>
      </c>
      <c r="D37" s="59" t="s">
        <v>22</v>
      </c>
      <c r="E37" s="118">
        <v>0.05</v>
      </c>
      <c r="F37" s="119">
        <v>0.05</v>
      </c>
      <c r="G37" s="119">
        <v>0.05</v>
      </c>
      <c r="H37" s="119">
        <v>0.08</v>
      </c>
      <c r="I37" s="119">
        <v>0.08</v>
      </c>
      <c r="J37" s="118">
        <f t="shared" ref="J37:M37" si="8">$I$37</f>
        <v>0.08</v>
      </c>
      <c r="K37" s="118">
        <f t="shared" si="8"/>
        <v>0.08</v>
      </c>
      <c r="L37" s="118">
        <f t="shared" si="8"/>
        <v>0.08</v>
      </c>
      <c r="M37" s="118">
        <f t="shared" si="8"/>
        <v>0.08</v>
      </c>
      <c r="N37" s="13"/>
      <c r="O37" s="13"/>
      <c r="P37" s="12"/>
      <c r="Q37" s="53"/>
      <c r="R37" s="42"/>
      <c r="S37" s="42"/>
      <c r="T37" s="53"/>
      <c r="U37" s="31"/>
      <c r="V37"/>
    </row>
    <row r="38" spans="2:22" ht="15.75" customHeight="1" x14ac:dyDescent="0.15">
      <c r="D38" s="148" t="str">
        <f>IF($I$37=0.05,"【５％経過措置対象課題】","")</f>
        <v/>
      </c>
      <c r="E38" s="117"/>
      <c r="F38" s="115"/>
      <c r="G38" s="32"/>
      <c r="H38" s="12"/>
      <c r="I38" s="63"/>
      <c r="J38" s="13"/>
      <c r="K38" s="13"/>
      <c r="L38" s="13"/>
      <c r="M38" s="13"/>
      <c r="N38" s="13"/>
      <c r="O38" s="13"/>
      <c r="P38" s="12"/>
      <c r="Q38" s="53"/>
      <c r="R38" s="42"/>
      <c r="S38" s="42"/>
      <c r="T38" s="53"/>
      <c r="U38" s="31"/>
      <c r="V38"/>
    </row>
    <row r="39" spans="2:22" s="159" customFormat="1" ht="30.75" customHeight="1" x14ac:dyDescent="0.15">
      <c r="B39" s="151"/>
      <c r="C39" s="294" t="str">
        <f>IF(AND(E39="",F39="",G39="",H39="",I39="",J39="",K39="",L39="",M39=""),"","一般管理費率：未記入、少数点以下第２位又は１０%以上を検出")</f>
        <v/>
      </c>
      <c r="D39" s="294"/>
      <c r="E39" s="152" t="str">
        <f t="shared" ref="E39:J39" si="9">IF(AND(E$36=ROUNDDOWN(E$36,3),E$36&lt;=0.1,E$36&lt;&gt;""),"","←←確認してください ")</f>
        <v/>
      </c>
      <c r="F39" s="152" t="str">
        <f t="shared" si="9"/>
        <v/>
      </c>
      <c r="G39" s="152" t="str">
        <f t="shared" si="9"/>
        <v/>
      </c>
      <c r="H39" s="152" t="str">
        <f t="shared" si="9"/>
        <v/>
      </c>
      <c r="I39" s="152" t="str">
        <f t="shared" si="9"/>
        <v/>
      </c>
      <c r="J39" s="152" t="str">
        <f t="shared" si="9"/>
        <v/>
      </c>
      <c r="K39" s="152" t="str">
        <f>IF(AND(K$36=ROUNDDOWN(K$36,3),K$36&lt;=0.1,K$36&lt;&gt;""),"","←←確認してください ")</f>
        <v/>
      </c>
      <c r="L39" s="152" t="str">
        <f>IF(AND(L$36=ROUNDDOWN(L$36,3),L$36&lt;=0.1,L$36&lt;&gt;""),"","←←確認してください ")</f>
        <v/>
      </c>
      <c r="M39" s="152" t="str">
        <f>IF(AND(M$36=ROUNDDOWN(M$36,3),M$36&lt;=0.1,M$36&lt;&gt;""),"","←←確認してください ")</f>
        <v/>
      </c>
      <c r="N39" s="153"/>
      <c r="O39" s="153"/>
      <c r="P39" s="154"/>
      <c r="Q39" s="155"/>
      <c r="R39" s="156"/>
      <c r="S39" s="156"/>
      <c r="T39" s="155"/>
      <c r="U39" s="157"/>
      <c r="V39" s="158"/>
    </row>
    <row r="40" spans="2:22" ht="19.5" customHeight="1" x14ac:dyDescent="0.15">
      <c r="D40" s="12"/>
      <c r="E40" s="17"/>
      <c r="F40" s="17"/>
      <c r="G40" s="17"/>
      <c r="H40" s="17"/>
      <c r="I40" s="17"/>
      <c r="J40" s="17"/>
      <c r="K40" s="17"/>
      <c r="L40" s="17"/>
      <c r="M40" s="17"/>
      <c r="N40" s="17"/>
      <c r="O40" s="17"/>
      <c r="P40" s="12"/>
      <c r="Q40" s="53"/>
      <c r="R40" s="42"/>
      <c r="S40" s="42"/>
      <c r="T40" s="53"/>
      <c r="U40" s="31"/>
      <c r="V40"/>
    </row>
    <row r="41" spans="2:22" ht="19.5" customHeight="1" x14ac:dyDescent="0.15">
      <c r="B41" s="145" t="s">
        <v>65</v>
      </c>
      <c r="D41" s="7" t="s">
        <v>12</v>
      </c>
      <c r="E41" s="300">
        <v>2000102</v>
      </c>
      <c r="F41" s="300"/>
      <c r="G41" s="300"/>
      <c r="H41" s="300"/>
      <c r="I41" s="300"/>
      <c r="J41" s="236"/>
      <c r="K41" s="236"/>
      <c r="L41" s="236"/>
      <c r="M41" s="236"/>
      <c r="N41" s="54"/>
      <c r="O41" s="54"/>
    </row>
    <row r="42" spans="2:22" ht="19.5" customHeight="1" thickBot="1" x14ac:dyDescent="0.2">
      <c r="B42" s="145" t="s">
        <v>66</v>
      </c>
      <c r="C42" s="15" t="s">
        <v>11</v>
      </c>
      <c r="D42" s="56" t="s">
        <v>44</v>
      </c>
      <c r="E42" s="289" t="s">
        <v>42</v>
      </c>
      <c r="F42" s="289"/>
      <c r="G42" s="289"/>
      <c r="H42" s="289"/>
      <c r="I42" s="289"/>
      <c r="J42" s="288" t="str">
        <f>IF(E42="","&lt;- 研究分担者を設定してください。","")</f>
        <v/>
      </c>
      <c r="K42" s="288"/>
      <c r="L42" s="288"/>
      <c r="M42" s="288"/>
      <c r="N42" s="98" t="s">
        <v>2</v>
      </c>
      <c r="O42" s="15" t="s">
        <v>13</v>
      </c>
      <c r="Q42" s="53"/>
      <c r="R42" s="42"/>
      <c r="S42" s="42"/>
      <c r="T42" s="53"/>
      <c r="U42" s="31"/>
      <c r="V42"/>
    </row>
    <row r="43" spans="2:22" ht="18" customHeight="1" thickBot="1" x14ac:dyDescent="0.2">
      <c r="B43" s="145" t="s">
        <v>51</v>
      </c>
      <c r="C43" s="21" t="s">
        <v>0</v>
      </c>
      <c r="D43" s="5" t="s">
        <v>21</v>
      </c>
      <c r="E43" s="227">
        <f>E$24</f>
        <v>25</v>
      </c>
      <c r="F43" s="132">
        <f t="shared" ref="F43:M43" si="10">F$24</f>
        <v>26</v>
      </c>
      <c r="G43" s="132">
        <f t="shared" si="10"/>
        <v>27</v>
      </c>
      <c r="H43" s="132">
        <f t="shared" si="10"/>
        <v>28</v>
      </c>
      <c r="I43" s="132">
        <f t="shared" si="10"/>
        <v>29</v>
      </c>
      <c r="J43" s="132">
        <f t="shared" si="10"/>
        <v>30</v>
      </c>
      <c r="K43" s="132">
        <f t="shared" si="10"/>
        <v>31</v>
      </c>
      <c r="L43" s="132">
        <f t="shared" si="10"/>
        <v>32</v>
      </c>
      <c r="M43" s="228">
        <f t="shared" si="10"/>
        <v>33</v>
      </c>
      <c r="N43" s="40" t="s">
        <v>87</v>
      </c>
      <c r="Q43" s="53"/>
      <c r="R43" s="42"/>
      <c r="S43" s="42"/>
      <c r="T43" s="53"/>
      <c r="U43" s="31"/>
      <c r="V43"/>
    </row>
    <row r="44" spans="2:22" ht="15" customHeight="1" x14ac:dyDescent="0.15">
      <c r="C44" s="291" t="s">
        <v>70</v>
      </c>
      <c r="D44" s="24" t="s">
        <v>4</v>
      </c>
      <c r="E44" s="229">
        <v>0</v>
      </c>
      <c r="F44" s="230">
        <v>0</v>
      </c>
      <c r="G44" s="230">
        <v>0</v>
      </c>
      <c r="H44" s="230">
        <v>0</v>
      </c>
      <c r="I44" s="230">
        <v>0</v>
      </c>
      <c r="J44" s="230">
        <v>0</v>
      </c>
      <c r="K44" s="230">
        <v>0</v>
      </c>
      <c r="L44" s="230">
        <v>0</v>
      </c>
      <c r="M44" s="231">
        <v>0</v>
      </c>
      <c r="N44" s="36"/>
      <c r="Q44" s="53"/>
      <c r="R44" s="42"/>
      <c r="S44" s="42"/>
      <c r="T44" s="53"/>
      <c r="U44" s="31"/>
      <c r="V44"/>
    </row>
    <row r="45" spans="2:22" ht="15" customHeight="1" x14ac:dyDescent="0.15">
      <c r="C45" s="292"/>
      <c r="D45" s="25" t="s">
        <v>5</v>
      </c>
      <c r="E45" s="232">
        <v>0</v>
      </c>
      <c r="F45" s="233">
        <v>0</v>
      </c>
      <c r="G45" s="233">
        <v>0</v>
      </c>
      <c r="H45" s="233">
        <v>0</v>
      </c>
      <c r="I45" s="233">
        <v>0</v>
      </c>
      <c r="J45" s="233">
        <v>0</v>
      </c>
      <c r="K45" s="233">
        <v>0</v>
      </c>
      <c r="L45" s="233">
        <v>0</v>
      </c>
      <c r="M45" s="234">
        <v>0</v>
      </c>
      <c r="N45" s="37"/>
      <c r="Q45" s="53"/>
      <c r="R45" s="42"/>
      <c r="S45" s="42"/>
      <c r="T45" s="53"/>
      <c r="U45" s="31"/>
      <c r="V45"/>
    </row>
    <row r="46" spans="2:22" ht="15" customHeight="1" x14ac:dyDescent="0.15">
      <c r="C46" s="292"/>
      <c r="D46" s="26" t="s">
        <v>6</v>
      </c>
      <c r="E46" s="232">
        <v>0</v>
      </c>
      <c r="F46" s="233">
        <v>0</v>
      </c>
      <c r="G46" s="233">
        <v>0</v>
      </c>
      <c r="H46" s="233">
        <v>0</v>
      </c>
      <c r="I46" s="233">
        <v>0</v>
      </c>
      <c r="J46" s="233">
        <v>0</v>
      </c>
      <c r="K46" s="233">
        <v>0</v>
      </c>
      <c r="L46" s="233">
        <v>0</v>
      </c>
      <c r="M46" s="234">
        <v>0</v>
      </c>
      <c r="N46" s="37"/>
      <c r="Q46" s="53"/>
      <c r="R46" s="42"/>
      <c r="S46" s="42"/>
      <c r="T46" s="53"/>
      <c r="U46" s="31"/>
      <c r="V46"/>
    </row>
    <row r="47" spans="2:22" ht="15" customHeight="1" x14ac:dyDescent="0.15">
      <c r="C47" s="292"/>
      <c r="D47" s="45" t="s">
        <v>7</v>
      </c>
      <c r="E47" s="232">
        <v>0</v>
      </c>
      <c r="F47" s="233">
        <v>0</v>
      </c>
      <c r="G47" s="233">
        <v>0</v>
      </c>
      <c r="H47" s="233">
        <v>0</v>
      </c>
      <c r="I47" s="233">
        <v>0</v>
      </c>
      <c r="J47" s="233">
        <v>0</v>
      </c>
      <c r="K47" s="233">
        <v>0</v>
      </c>
      <c r="L47" s="233">
        <v>0</v>
      </c>
      <c r="M47" s="234">
        <v>0</v>
      </c>
      <c r="N47" s="39"/>
      <c r="Q47" s="53"/>
      <c r="R47" s="43"/>
      <c r="S47" s="42"/>
      <c r="T47" s="53"/>
      <c r="U47" s="31"/>
      <c r="V47"/>
    </row>
    <row r="48" spans="2:22" ht="15" customHeight="1" x14ac:dyDescent="0.15">
      <c r="C48" s="292"/>
      <c r="D48" s="174" t="s">
        <v>15</v>
      </c>
      <c r="E48" s="181">
        <f>SUM(E44:E47)</f>
        <v>0</v>
      </c>
      <c r="F48" s="176">
        <f t="shared" ref="F48:M48" si="11">SUM(F44:F47)</f>
        <v>0</v>
      </c>
      <c r="G48" s="176">
        <f t="shared" si="11"/>
        <v>0</v>
      </c>
      <c r="H48" s="176">
        <f t="shared" si="11"/>
        <v>0</v>
      </c>
      <c r="I48" s="176">
        <f t="shared" si="11"/>
        <v>0</v>
      </c>
      <c r="J48" s="176">
        <f t="shared" si="11"/>
        <v>0</v>
      </c>
      <c r="K48" s="176">
        <f t="shared" si="11"/>
        <v>0</v>
      </c>
      <c r="L48" s="176">
        <f t="shared" si="11"/>
        <v>0</v>
      </c>
      <c r="M48" s="235">
        <f t="shared" si="11"/>
        <v>0</v>
      </c>
      <c r="N48" s="177"/>
      <c r="Q48" s="53"/>
      <c r="R48" s="42"/>
      <c r="S48" s="42"/>
      <c r="T48" s="53"/>
      <c r="U48" s="31"/>
      <c r="V48"/>
    </row>
    <row r="49" spans="2:22" ht="15" customHeight="1" x14ac:dyDescent="0.15">
      <c r="C49" s="292"/>
      <c r="D49" s="182" t="s">
        <v>8</v>
      </c>
      <c r="E49" s="175">
        <f>IF(E54="",ROUNDDOWN(E48*E52,0),"　率設定ｴﾗｰ")</f>
        <v>0</v>
      </c>
      <c r="F49" s="180">
        <f t="shared" ref="F49:M49" si="12">IF(F54="",ROUNDDOWN(F48*F52,0),"　率設定ｴﾗｰ")</f>
        <v>0</v>
      </c>
      <c r="G49" s="180">
        <f t="shared" si="12"/>
        <v>0</v>
      </c>
      <c r="H49" s="180">
        <f t="shared" si="12"/>
        <v>0</v>
      </c>
      <c r="I49" s="180">
        <f t="shared" si="12"/>
        <v>0</v>
      </c>
      <c r="J49" s="180">
        <f t="shared" si="12"/>
        <v>0</v>
      </c>
      <c r="K49" s="180">
        <f t="shared" si="12"/>
        <v>0</v>
      </c>
      <c r="L49" s="180">
        <f t="shared" si="12"/>
        <v>0</v>
      </c>
      <c r="M49" s="205">
        <f t="shared" si="12"/>
        <v>0</v>
      </c>
      <c r="N49" s="177"/>
      <c r="Q49" s="53"/>
      <c r="R49" s="42"/>
      <c r="S49" s="42"/>
      <c r="T49" s="53"/>
      <c r="U49" s="31"/>
      <c r="V49"/>
    </row>
    <row r="50" spans="2:22" ht="15" customHeight="1" x14ac:dyDescent="0.15">
      <c r="C50" s="292"/>
      <c r="D50" s="96" t="s">
        <v>17</v>
      </c>
      <c r="E50" s="184">
        <f>IF($E$42="",0,E48+E49)</f>
        <v>0</v>
      </c>
      <c r="F50" s="185">
        <f t="shared" ref="F50:M50" si="13">IF($E$42="",0,F48+F49)</f>
        <v>0</v>
      </c>
      <c r="G50" s="185">
        <f t="shared" si="13"/>
        <v>0</v>
      </c>
      <c r="H50" s="185">
        <f t="shared" si="13"/>
        <v>0</v>
      </c>
      <c r="I50" s="185">
        <f t="shared" si="13"/>
        <v>0</v>
      </c>
      <c r="J50" s="185">
        <f t="shared" si="13"/>
        <v>0</v>
      </c>
      <c r="K50" s="185">
        <f t="shared" si="13"/>
        <v>0</v>
      </c>
      <c r="L50" s="185">
        <f t="shared" si="13"/>
        <v>0</v>
      </c>
      <c r="M50" s="185">
        <f t="shared" si="13"/>
        <v>0</v>
      </c>
      <c r="N50" s="186"/>
      <c r="Q50" s="53"/>
      <c r="R50" s="42"/>
      <c r="S50" s="42"/>
      <c r="T50" s="53"/>
      <c r="U50" s="31"/>
      <c r="V50"/>
    </row>
    <row r="51" spans="2:22" ht="29.25" customHeight="1" thickBot="1" x14ac:dyDescent="0.2">
      <c r="C51" s="293"/>
      <c r="D51" s="97" t="s">
        <v>27</v>
      </c>
      <c r="E51" s="74">
        <f t="shared" ref="E51:M51" si="14">IFERROR((ROUNDDOWN(E50*E$37/(1+E$37),0)),"")</f>
        <v>0</v>
      </c>
      <c r="F51" s="74">
        <f t="shared" si="14"/>
        <v>0</v>
      </c>
      <c r="G51" s="74">
        <f t="shared" si="14"/>
        <v>0</v>
      </c>
      <c r="H51" s="74">
        <f t="shared" si="14"/>
        <v>0</v>
      </c>
      <c r="I51" s="74">
        <f t="shared" si="14"/>
        <v>0</v>
      </c>
      <c r="J51" s="74">
        <f t="shared" si="14"/>
        <v>0</v>
      </c>
      <c r="K51" s="74">
        <f t="shared" si="14"/>
        <v>0</v>
      </c>
      <c r="L51" s="74">
        <f t="shared" si="14"/>
        <v>0</v>
      </c>
      <c r="M51" s="74">
        <f t="shared" si="14"/>
        <v>0</v>
      </c>
      <c r="N51" s="183"/>
      <c r="Q51" s="53"/>
      <c r="R51" s="42"/>
      <c r="S51" s="42"/>
      <c r="T51" s="53"/>
      <c r="U51" s="31"/>
      <c r="V51"/>
    </row>
    <row r="52" spans="2:22" ht="15" customHeight="1" x14ac:dyDescent="0.15">
      <c r="B52" s="145" t="s">
        <v>50</v>
      </c>
      <c r="D52" s="11" t="s">
        <v>9</v>
      </c>
      <c r="E52" s="107">
        <v>0</v>
      </c>
      <c r="F52" s="107">
        <v>0</v>
      </c>
      <c r="G52" s="107">
        <v>0</v>
      </c>
      <c r="H52" s="107">
        <v>0</v>
      </c>
      <c r="I52" s="107">
        <v>0</v>
      </c>
      <c r="J52" s="107">
        <v>0</v>
      </c>
      <c r="K52" s="107">
        <v>0</v>
      </c>
      <c r="L52" s="107">
        <v>0</v>
      </c>
      <c r="M52" s="107">
        <v>0</v>
      </c>
      <c r="N52" s="12"/>
      <c r="Q52" s="53"/>
      <c r="R52" s="42"/>
      <c r="S52" s="42"/>
      <c r="T52" s="53"/>
      <c r="U52" s="31"/>
      <c r="V52"/>
    </row>
    <row r="53" spans="2:22" ht="15" customHeight="1" x14ac:dyDescent="0.15">
      <c r="D53" s="149"/>
      <c r="E53" s="129"/>
      <c r="F53" s="115"/>
      <c r="G53" s="32"/>
      <c r="H53" s="12"/>
      <c r="I53" s="12"/>
      <c r="J53" s="12"/>
      <c r="K53" s="12"/>
      <c r="L53" s="12"/>
      <c r="M53" s="12"/>
      <c r="N53" s="12"/>
      <c r="O53" s="12"/>
      <c r="P53" s="12"/>
      <c r="Q53" s="53"/>
      <c r="R53" s="42"/>
      <c r="S53" s="42"/>
      <c r="T53" s="53"/>
      <c r="U53" s="31"/>
      <c r="V53"/>
    </row>
    <row r="54" spans="2:22" s="159" customFormat="1" ht="30.75" customHeight="1" x14ac:dyDescent="0.15">
      <c r="B54" s="151"/>
      <c r="C54" s="294" t="str">
        <f>IF(AND(E54="",F54="",G54="",H54="",I54="",J54="",K54="",L54="",M54=""),"","一般管理費率：未記入、少数点以下第２位又は１０%以上を検出")</f>
        <v/>
      </c>
      <c r="D54" s="294"/>
      <c r="E54" s="152" t="str">
        <f>IF(AND(E52=ROUNDDOWN(E52,3),E52&lt;=0.1,E52&lt;&gt;""),"","←←確認してください ")</f>
        <v/>
      </c>
      <c r="F54" s="152" t="str">
        <f t="shared" ref="F54:M54" si="15">IF(AND(F52=ROUNDDOWN(F52,3),F52&lt;=0.1,F52&lt;&gt;""),"","←←確認してください ")</f>
        <v/>
      </c>
      <c r="G54" s="152" t="str">
        <f t="shared" si="15"/>
        <v/>
      </c>
      <c r="H54" s="152" t="str">
        <f t="shared" si="15"/>
        <v/>
      </c>
      <c r="I54" s="152" t="str">
        <f t="shared" si="15"/>
        <v/>
      </c>
      <c r="J54" s="152" t="str">
        <f t="shared" si="15"/>
        <v/>
      </c>
      <c r="K54" s="152" t="str">
        <f t="shared" si="15"/>
        <v/>
      </c>
      <c r="L54" s="152" t="str">
        <f t="shared" si="15"/>
        <v/>
      </c>
      <c r="M54" s="152" t="str">
        <f t="shared" si="15"/>
        <v/>
      </c>
      <c r="N54" s="152"/>
      <c r="O54" s="160"/>
      <c r="P54" s="154"/>
      <c r="Q54" s="155"/>
      <c r="R54" s="156"/>
      <c r="S54" s="156"/>
      <c r="T54" s="155"/>
      <c r="U54" s="157"/>
      <c r="V54" s="158"/>
    </row>
    <row r="55" spans="2:22" ht="18.75" customHeight="1" x14ac:dyDescent="0.15">
      <c r="B55" s="145" t="s">
        <v>65</v>
      </c>
      <c r="D55" s="7" t="s">
        <v>12</v>
      </c>
      <c r="E55" s="290"/>
      <c r="F55" s="290"/>
      <c r="G55" s="290"/>
      <c r="H55" s="290"/>
      <c r="I55" s="290"/>
      <c r="J55" s="224"/>
      <c r="K55" s="224"/>
      <c r="L55" s="224"/>
      <c r="M55" s="224"/>
      <c r="N55" s="54"/>
      <c r="O55" s="17"/>
      <c r="P55" s="12"/>
      <c r="Q55" s="53"/>
      <c r="R55" s="42"/>
      <c r="S55" s="42"/>
      <c r="T55" s="53"/>
      <c r="U55" s="31"/>
      <c r="V55"/>
    </row>
    <row r="56" spans="2:22" ht="18.75" customHeight="1" thickBot="1" x14ac:dyDescent="0.2">
      <c r="B56" s="145" t="s">
        <v>66</v>
      </c>
      <c r="C56" s="15" t="s">
        <v>11</v>
      </c>
      <c r="D56" s="56" t="s">
        <v>45</v>
      </c>
      <c r="E56" s="289"/>
      <c r="F56" s="289"/>
      <c r="G56" s="289"/>
      <c r="H56" s="289"/>
      <c r="I56" s="289"/>
      <c r="J56" s="288" t="str">
        <f>IF(E56="","&lt;- 研究分担者を設定してください。","")</f>
        <v>&lt;- 研究分担者を設定してください。</v>
      </c>
      <c r="K56" s="288"/>
      <c r="L56" s="288"/>
      <c r="M56" s="288"/>
      <c r="N56" s="98" t="s">
        <v>2</v>
      </c>
      <c r="O56" s="17"/>
      <c r="P56" s="12"/>
      <c r="Q56" s="53"/>
      <c r="R56" s="42"/>
      <c r="S56" s="42"/>
      <c r="T56" s="53"/>
      <c r="U56" s="31"/>
      <c r="V56"/>
    </row>
    <row r="57" spans="2:22" ht="18" customHeight="1" thickBot="1" x14ac:dyDescent="0.2">
      <c r="B57" s="145" t="s">
        <v>51</v>
      </c>
      <c r="C57" s="21" t="s">
        <v>0</v>
      </c>
      <c r="D57" s="5" t="s">
        <v>21</v>
      </c>
      <c r="E57" s="132">
        <f>E$24</f>
        <v>25</v>
      </c>
      <c r="F57" s="132">
        <f t="shared" ref="F57:M57" si="16">F$24</f>
        <v>26</v>
      </c>
      <c r="G57" s="132">
        <f t="shared" si="16"/>
        <v>27</v>
      </c>
      <c r="H57" s="132">
        <f t="shared" si="16"/>
        <v>28</v>
      </c>
      <c r="I57" s="132">
        <f t="shared" si="16"/>
        <v>29</v>
      </c>
      <c r="J57" s="132">
        <f t="shared" si="16"/>
        <v>30</v>
      </c>
      <c r="K57" s="132">
        <f t="shared" si="16"/>
        <v>31</v>
      </c>
      <c r="L57" s="132">
        <f t="shared" si="16"/>
        <v>32</v>
      </c>
      <c r="M57" s="132">
        <f t="shared" si="16"/>
        <v>33</v>
      </c>
      <c r="N57" s="40" t="s">
        <v>87</v>
      </c>
      <c r="O57" s="17"/>
      <c r="P57" s="12"/>
      <c r="Q57" s="53"/>
      <c r="R57" s="42"/>
      <c r="S57" s="42"/>
      <c r="T57" s="53"/>
      <c r="U57" s="31"/>
      <c r="V57"/>
    </row>
    <row r="58" spans="2:22" ht="15.75" customHeight="1" x14ac:dyDescent="0.15">
      <c r="C58" s="291" t="s">
        <v>70</v>
      </c>
      <c r="D58" s="24" t="s">
        <v>4</v>
      </c>
      <c r="E58" s="106">
        <v>0</v>
      </c>
      <c r="F58" s="106">
        <v>0</v>
      </c>
      <c r="G58" s="106">
        <v>0</v>
      </c>
      <c r="H58" s="106">
        <v>0</v>
      </c>
      <c r="I58" s="106">
        <v>0</v>
      </c>
      <c r="J58" s="106">
        <v>0</v>
      </c>
      <c r="K58" s="106">
        <v>0</v>
      </c>
      <c r="L58" s="106">
        <v>0</v>
      </c>
      <c r="M58" s="196">
        <v>0</v>
      </c>
      <c r="N58" s="36"/>
      <c r="O58" s="17"/>
      <c r="P58" s="12"/>
      <c r="Q58" s="53"/>
      <c r="R58" s="42"/>
      <c r="S58" s="42"/>
      <c r="T58" s="53"/>
      <c r="U58" s="31"/>
      <c r="V58"/>
    </row>
    <row r="59" spans="2:22" ht="15.75" customHeight="1" x14ac:dyDescent="0.15">
      <c r="C59" s="292"/>
      <c r="D59" s="25" t="s">
        <v>5</v>
      </c>
      <c r="E59" s="190">
        <v>0</v>
      </c>
      <c r="F59" s="109">
        <v>0</v>
      </c>
      <c r="G59" s="109">
        <v>0</v>
      </c>
      <c r="H59" s="109">
        <v>0</v>
      </c>
      <c r="I59" s="109">
        <v>0</v>
      </c>
      <c r="J59" s="109">
        <v>0</v>
      </c>
      <c r="K59" s="110">
        <v>0</v>
      </c>
      <c r="L59" s="110">
        <v>0</v>
      </c>
      <c r="M59" s="110">
        <v>0</v>
      </c>
      <c r="N59" s="37"/>
      <c r="O59" s="17"/>
      <c r="P59" s="12"/>
      <c r="Q59" s="53"/>
      <c r="R59" s="42"/>
      <c r="S59" s="42"/>
      <c r="T59" s="53"/>
      <c r="U59" s="31"/>
      <c r="V59"/>
    </row>
    <row r="60" spans="2:22" ht="15.75" customHeight="1" x14ac:dyDescent="0.15">
      <c r="C60" s="292"/>
      <c r="D60" s="26" t="s">
        <v>6</v>
      </c>
      <c r="E60" s="190">
        <v>0</v>
      </c>
      <c r="F60" s="109">
        <v>0</v>
      </c>
      <c r="G60" s="109">
        <v>0</v>
      </c>
      <c r="H60" s="109">
        <v>0</v>
      </c>
      <c r="I60" s="109">
        <v>0</v>
      </c>
      <c r="J60" s="109">
        <v>0</v>
      </c>
      <c r="K60" s="110">
        <v>0</v>
      </c>
      <c r="L60" s="110">
        <v>0</v>
      </c>
      <c r="M60" s="110">
        <v>0</v>
      </c>
      <c r="N60" s="37"/>
      <c r="O60" s="17"/>
      <c r="P60" s="12"/>
      <c r="Q60" s="53"/>
      <c r="R60" s="42"/>
      <c r="S60" s="42"/>
      <c r="T60" s="53"/>
      <c r="U60" s="31"/>
      <c r="V60"/>
    </row>
    <row r="61" spans="2:22" ht="15.75" customHeight="1" x14ac:dyDescent="0.15">
      <c r="C61" s="292"/>
      <c r="D61" s="26" t="s">
        <v>7</v>
      </c>
      <c r="E61" s="191">
        <v>0</v>
      </c>
      <c r="F61" s="168">
        <v>0</v>
      </c>
      <c r="G61" s="168">
        <v>0</v>
      </c>
      <c r="H61" s="168">
        <v>0</v>
      </c>
      <c r="I61" s="168">
        <v>0</v>
      </c>
      <c r="J61" s="168">
        <v>0</v>
      </c>
      <c r="K61" s="169">
        <v>0</v>
      </c>
      <c r="L61" s="169">
        <v>0</v>
      </c>
      <c r="M61" s="169">
        <v>0</v>
      </c>
      <c r="N61" s="38"/>
      <c r="O61" s="17"/>
      <c r="P61" s="12"/>
      <c r="Q61" s="53"/>
      <c r="R61" s="42"/>
      <c r="S61" s="42"/>
      <c r="T61" s="53"/>
      <c r="U61" s="31"/>
      <c r="V61"/>
    </row>
    <row r="62" spans="2:22" ht="15.75" customHeight="1" x14ac:dyDescent="0.15">
      <c r="C62" s="292"/>
      <c r="D62" s="174" t="s">
        <v>15</v>
      </c>
      <c r="E62" s="192">
        <f>SUM(E58:E61)</f>
        <v>0</v>
      </c>
      <c r="F62" s="176">
        <f t="shared" ref="F62" si="17">SUM(F58:F61)</f>
        <v>0</v>
      </c>
      <c r="G62" s="176">
        <f t="shared" ref="G62" si="18">SUM(G58:G61)</f>
        <v>0</v>
      </c>
      <c r="H62" s="176">
        <f t="shared" ref="H62" si="19">SUM(H58:H61)</f>
        <v>0</v>
      </c>
      <c r="I62" s="176">
        <f t="shared" ref="I62" si="20">SUM(I58:I61)</f>
        <v>0</v>
      </c>
      <c r="J62" s="176">
        <f t="shared" ref="J62" si="21">SUM(J58:J61)</f>
        <v>0</v>
      </c>
      <c r="K62" s="176">
        <f t="shared" ref="K62" si="22">SUM(K58:K61)</f>
        <v>0</v>
      </c>
      <c r="L62" s="176">
        <f t="shared" ref="L62" si="23">SUM(L58:L61)</f>
        <v>0</v>
      </c>
      <c r="M62" s="197">
        <f t="shared" ref="M62" si="24">SUM(M58:M61)</f>
        <v>0</v>
      </c>
      <c r="N62" s="177"/>
      <c r="O62" s="17"/>
      <c r="P62" s="12"/>
      <c r="Q62" s="53"/>
      <c r="R62" s="42"/>
      <c r="S62" s="42"/>
      <c r="T62" s="53"/>
      <c r="U62" s="31"/>
      <c r="V62"/>
    </row>
    <row r="63" spans="2:22" ht="15.75" customHeight="1" x14ac:dyDescent="0.15">
      <c r="C63" s="292"/>
      <c r="D63" s="182" t="s">
        <v>8</v>
      </c>
      <c r="E63" s="193">
        <f>IF(E68="",ROUNDDOWN(E62*E66,0),"　率設定ｴﾗｰ")</f>
        <v>0</v>
      </c>
      <c r="F63" s="180">
        <f t="shared" ref="F63:M63" si="25">IF(F68="",ROUNDDOWN(F62*F66,0),"　率設定ｴﾗｰ")</f>
        <v>0</v>
      </c>
      <c r="G63" s="180">
        <f t="shared" si="25"/>
        <v>0</v>
      </c>
      <c r="H63" s="180">
        <f t="shared" si="25"/>
        <v>0</v>
      </c>
      <c r="I63" s="180">
        <f t="shared" si="25"/>
        <v>0</v>
      </c>
      <c r="J63" s="180">
        <f t="shared" si="25"/>
        <v>0</v>
      </c>
      <c r="K63" s="180">
        <f t="shared" si="25"/>
        <v>0</v>
      </c>
      <c r="L63" s="180">
        <f t="shared" si="25"/>
        <v>0</v>
      </c>
      <c r="M63" s="198">
        <f t="shared" si="25"/>
        <v>0</v>
      </c>
      <c r="N63" s="177"/>
      <c r="O63" s="17"/>
      <c r="P63" s="12"/>
      <c r="Q63" s="53"/>
      <c r="R63" s="42"/>
      <c r="S63" s="42"/>
      <c r="T63" s="53"/>
      <c r="U63" s="31"/>
      <c r="V63"/>
    </row>
    <row r="64" spans="2:22" ht="15.75" customHeight="1" x14ac:dyDescent="0.15">
      <c r="C64" s="292"/>
      <c r="D64" s="96" t="s">
        <v>17</v>
      </c>
      <c r="E64" s="194">
        <f>IF($E$56="",0,E62+E63)</f>
        <v>0</v>
      </c>
      <c r="F64" s="194">
        <f t="shared" ref="F64:M64" si="26">IF($E$56="",0,F62+F63)</f>
        <v>0</v>
      </c>
      <c r="G64" s="194">
        <f t="shared" si="26"/>
        <v>0</v>
      </c>
      <c r="H64" s="194">
        <f t="shared" si="26"/>
        <v>0</v>
      </c>
      <c r="I64" s="194">
        <f t="shared" si="26"/>
        <v>0</v>
      </c>
      <c r="J64" s="194">
        <f t="shared" si="26"/>
        <v>0</v>
      </c>
      <c r="K64" s="194">
        <f t="shared" si="26"/>
        <v>0</v>
      </c>
      <c r="L64" s="194">
        <f t="shared" si="26"/>
        <v>0</v>
      </c>
      <c r="M64" s="194">
        <f t="shared" si="26"/>
        <v>0</v>
      </c>
      <c r="N64" s="186"/>
      <c r="O64" s="17"/>
      <c r="P64" s="12"/>
      <c r="Q64" s="53"/>
      <c r="R64" s="42"/>
      <c r="S64" s="42"/>
      <c r="T64" s="53"/>
      <c r="U64" s="31"/>
      <c r="V64"/>
    </row>
    <row r="65" spans="2:22" ht="29.25" customHeight="1" thickBot="1" x14ac:dyDescent="0.2">
      <c r="C65" s="293"/>
      <c r="D65" s="195" t="s">
        <v>27</v>
      </c>
      <c r="E65" s="91">
        <f>IFERROR((ROUNDDOWN(E64*E$37/(1+E$37),0)),"")</f>
        <v>0</v>
      </c>
      <c r="F65" s="91">
        <f t="shared" ref="F65:M65" si="27">IFERROR((ROUNDDOWN(F64*F$37/(1+F$37),0)),"")</f>
        <v>0</v>
      </c>
      <c r="G65" s="91">
        <f t="shared" si="27"/>
        <v>0</v>
      </c>
      <c r="H65" s="91">
        <f t="shared" si="27"/>
        <v>0</v>
      </c>
      <c r="I65" s="91">
        <f t="shared" si="27"/>
        <v>0</v>
      </c>
      <c r="J65" s="91">
        <f t="shared" si="27"/>
        <v>0</v>
      </c>
      <c r="K65" s="91">
        <f t="shared" si="27"/>
        <v>0</v>
      </c>
      <c r="L65" s="91">
        <f t="shared" si="27"/>
        <v>0</v>
      </c>
      <c r="M65" s="91">
        <f t="shared" si="27"/>
        <v>0</v>
      </c>
      <c r="N65" s="183"/>
      <c r="O65" s="17"/>
      <c r="P65" s="12"/>
      <c r="Q65" s="53"/>
      <c r="R65" s="42"/>
      <c r="S65" s="42"/>
      <c r="T65" s="53"/>
      <c r="U65" s="31"/>
      <c r="V65"/>
    </row>
    <row r="66" spans="2:22" ht="15.75" customHeight="1" x14ac:dyDescent="0.15">
      <c r="B66" s="145" t="s">
        <v>50</v>
      </c>
      <c r="D66" s="11" t="s">
        <v>9</v>
      </c>
      <c r="E66" s="107">
        <v>0</v>
      </c>
      <c r="F66" s="107">
        <v>0</v>
      </c>
      <c r="G66" s="107">
        <v>0</v>
      </c>
      <c r="H66" s="107">
        <v>0</v>
      </c>
      <c r="I66" s="107">
        <v>0</v>
      </c>
      <c r="J66" s="107">
        <v>0</v>
      </c>
      <c r="K66" s="107">
        <v>0</v>
      </c>
      <c r="L66" s="107">
        <v>0</v>
      </c>
      <c r="M66" s="107">
        <v>0</v>
      </c>
      <c r="N66" s="12"/>
      <c r="O66" s="17"/>
      <c r="P66" s="12"/>
      <c r="Q66" s="53"/>
      <c r="R66" s="42"/>
      <c r="S66" s="42"/>
      <c r="T66" s="53"/>
      <c r="U66" s="31"/>
      <c r="V66"/>
    </row>
    <row r="67" spans="2:22" ht="15.75" customHeight="1" x14ac:dyDescent="0.15">
      <c r="C67" s="188"/>
      <c r="D67" s="149"/>
      <c r="E67" s="129"/>
      <c r="F67" s="115"/>
      <c r="G67" s="32"/>
      <c r="H67" s="12"/>
      <c r="I67" s="12"/>
      <c r="J67" s="12"/>
      <c r="K67" s="12"/>
      <c r="L67" s="12"/>
      <c r="M67" s="12"/>
      <c r="N67" s="12"/>
      <c r="O67" s="17"/>
      <c r="P67" s="12"/>
      <c r="Q67" s="53"/>
      <c r="R67" s="42"/>
      <c r="S67" s="42"/>
      <c r="T67" s="53"/>
      <c r="U67" s="31"/>
      <c r="V67"/>
    </row>
    <row r="68" spans="2:22" s="159" customFormat="1" ht="30.75" customHeight="1" x14ac:dyDescent="0.15">
      <c r="B68" s="151"/>
      <c r="C68" s="294" t="str">
        <f>IF(AND(E68="",F68="",G68="",H68="",I68="",J68="",K68="",L68="",M68=""),"","一般管理費率：未記入、少数点以下第２位又は１０%以上を検出")</f>
        <v/>
      </c>
      <c r="D68" s="294"/>
      <c r="E68" s="152" t="str">
        <f>IF(AND(E66=ROUNDDOWN(E66,3),E66&lt;=0.1,E66&lt;&gt;""),"","←←確認してください ")</f>
        <v/>
      </c>
      <c r="F68" s="152" t="str">
        <f>IF(AND(F66=ROUNDDOWN(F66,3),F66&lt;=0.1,F66&lt;&gt;""),"","←←確認してください ")</f>
        <v/>
      </c>
      <c r="G68" s="152" t="str">
        <f t="shared" ref="G68:M68" si="28">IF(AND(G66=ROUNDDOWN(G66,3),G66&lt;=0.1,G66&lt;&gt;""),"","←←確認してください ")</f>
        <v/>
      </c>
      <c r="H68" s="152" t="str">
        <f t="shared" si="28"/>
        <v/>
      </c>
      <c r="I68" s="152" t="str">
        <f t="shared" si="28"/>
        <v/>
      </c>
      <c r="J68" s="152" t="str">
        <f t="shared" si="28"/>
        <v/>
      </c>
      <c r="K68" s="152" t="str">
        <f t="shared" si="28"/>
        <v/>
      </c>
      <c r="L68" s="152" t="str">
        <f t="shared" si="28"/>
        <v/>
      </c>
      <c r="M68" s="152" t="str">
        <f t="shared" si="28"/>
        <v/>
      </c>
      <c r="N68" s="160"/>
      <c r="O68" s="160"/>
      <c r="P68" s="154"/>
      <c r="Q68" s="155"/>
      <c r="R68" s="156"/>
      <c r="S68" s="156"/>
      <c r="T68" s="155"/>
      <c r="U68" s="157"/>
      <c r="V68" s="158"/>
    </row>
    <row r="69" spans="2:22" ht="18.75" customHeight="1" x14ac:dyDescent="0.15">
      <c r="B69" s="145" t="s">
        <v>65</v>
      </c>
      <c r="D69" s="7" t="s">
        <v>12</v>
      </c>
      <c r="E69" s="290"/>
      <c r="F69" s="290"/>
      <c r="G69" s="290"/>
      <c r="H69" s="290"/>
      <c r="I69" s="290"/>
      <c r="J69" s="224"/>
      <c r="K69" s="224"/>
      <c r="L69" s="224"/>
      <c r="M69" s="224"/>
      <c r="N69" s="54"/>
      <c r="O69" s="17"/>
      <c r="P69" s="12"/>
      <c r="Q69" s="53"/>
      <c r="R69" s="42"/>
      <c r="S69" s="42"/>
      <c r="T69" s="53"/>
      <c r="U69" s="31"/>
      <c r="V69"/>
    </row>
    <row r="70" spans="2:22" ht="18.75" customHeight="1" thickBot="1" x14ac:dyDescent="0.2">
      <c r="B70" s="145" t="s">
        <v>66</v>
      </c>
      <c r="C70" s="15" t="s">
        <v>11</v>
      </c>
      <c r="D70" s="56" t="s">
        <v>43</v>
      </c>
      <c r="E70" s="289"/>
      <c r="F70" s="289"/>
      <c r="G70" s="289"/>
      <c r="H70" s="289"/>
      <c r="I70" s="289"/>
      <c r="J70" s="288" t="str">
        <f>IF(E70="","&lt;- 研究分担者を設定してください。","")</f>
        <v>&lt;- 研究分担者を設定してください。</v>
      </c>
      <c r="K70" s="288"/>
      <c r="L70" s="288"/>
      <c r="M70" s="288"/>
      <c r="N70" s="98" t="s">
        <v>2</v>
      </c>
      <c r="O70" s="17"/>
      <c r="P70" s="12"/>
      <c r="Q70" s="53"/>
      <c r="R70" s="42"/>
      <c r="S70" s="42"/>
      <c r="T70" s="53"/>
      <c r="U70" s="31"/>
      <c r="V70"/>
    </row>
    <row r="71" spans="2:22" ht="18" customHeight="1" thickBot="1" x14ac:dyDescent="0.2">
      <c r="B71" s="145" t="s">
        <v>51</v>
      </c>
      <c r="C71" s="21" t="s">
        <v>0</v>
      </c>
      <c r="D71" s="5" t="s">
        <v>21</v>
      </c>
      <c r="E71" s="132">
        <f>E$24</f>
        <v>25</v>
      </c>
      <c r="F71" s="132">
        <f t="shared" ref="F71:M71" si="29">F$24</f>
        <v>26</v>
      </c>
      <c r="G71" s="132">
        <f t="shared" si="29"/>
        <v>27</v>
      </c>
      <c r="H71" s="132">
        <f t="shared" si="29"/>
        <v>28</v>
      </c>
      <c r="I71" s="132">
        <f t="shared" si="29"/>
        <v>29</v>
      </c>
      <c r="J71" s="132">
        <f t="shared" si="29"/>
        <v>30</v>
      </c>
      <c r="K71" s="132">
        <f t="shared" si="29"/>
        <v>31</v>
      </c>
      <c r="L71" s="132">
        <f t="shared" si="29"/>
        <v>32</v>
      </c>
      <c r="M71" s="132">
        <f t="shared" si="29"/>
        <v>33</v>
      </c>
      <c r="N71" s="40" t="s">
        <v>87</v>
      </c>
      <c r="O71" s="17"/>
      <c r="P71" s="12"/>
      <c r="Q71" s="53"/>
      <c r="R71" s="42"/>
      <c r="S71" s="42"/>
      <c r="T71" s="53"/>
      <c r="U71" s="31"/>
      <c r="V71"/>
    </row>
    <row r="72" spans="2:22" ht="15.75" customHeight="1" x14ac:dyDescent="0.15">
      <c r="C72" s="291" t="s">
        <v>70</v>
      </c>
      <c r="D72" s="24" t="s">
        <v>4</v>
      </c>
      <c r="E72" s="105">
        <v>0</v>
      </c>
      <c r="F72" s="106">
        <v>0</v>
      </c>
      <c r="G72" s="106">
        <v>0</v>
      </c>
      <c r="H72" s="106">
        <v>0</v>
      </c>
      <c r="I72" s="106">
        <v>0</v>
      </c>
      <c r="J72" s="106">
        <v>0</v>
      </c>
      <c r="K72" s="106">
        <v>0</v>
      </c>
      <c r="L72" s="106">
        <v>0</v>
      </c>
      <c r="M72" s="106">
        <v>0</v>
      </c>
      <c r="N72" s="36"/>
      <c r="O72" s="17"/>
      <c r="P72" s="12"/>
      <c r="Q72" s="53"/>
      <c r="R72" s="42"/>
      <c r="S72" s="42"/>
      <c r="T72" s="53"/>
      <c r="U72" s="31"/>
      <c r="V72"/>
    </row>
    <row r="73" spans="2:22" ht="15.75" customHeight="1" x14ac:dyDescent="0.15">
      <c r="C73" s="292"/>
      <c r="D73" s="25" t="s">
        <v>5</v>
      </c>
      <c r="E73" s="109">
        <v>0</v>
      </c>
      <c r="F73" s="109">
        <v>0</v>
      </c>
      <c r="G73" s="109">
        <v>0</v>
      </c>
      <c r="H73" s="109">
        <v>0</v>
      </c>
      <c r="I73" s="109">
        <v>0</v>
      </c>
      <c r="J73" s="109">
        <v>0</v>
      </c>
      <c r="K73" s="110">
        <v>0</v>
      </c>
      <c r="L73" s="110">
        <v>0</v>
      </c>
      <c r="M73" s="110">
        <v>0</v>
      </c>
      <c r="N73" s="37"/>
      <c r="O73" s="17"/>
      <c r="P73" s="12"/>
      <c r="Q73" s="53"/>
      <c r="R73" s="42"/>
      <c r="S73" s="42"/>
      <c r="T73" s="53"/>
      <c r="U73" s="31"/>
      <c r="V73"/>
    </row>
    <row r="74" spans="2:22" ht="15.75" customHeight="1" x14ac:dyDescent="0.15">
      <c r="C74" s="292"/>
      <c r="D74" s="26" t="s">
        <v>6</v>
      </c>
      <c r="E74" s="109">
        <v>0</v>
      </c>
      <c r="F74" s="109">
        <v>0</v>
      </c>
      <c r="G74" s="109">
        <v>0</v>
      </c>
      <c r="H74" s="109">
        <v>0</v>
      </c>
      <c r="I74" s="109">
        <v>0</v>
      </c>
      <c r="J74" s="109">
        <v>0</v>
      </c>
      <c r="K74" s="110">
        <v>0</v>
      </c>
      <c r="L74" s="110">
        <v>0</v>
      </c>
      <c r="M74" s="110">
        <v>0</v>
      </c>
      <c r="N74" s="37"/>
      <c r="O74" s="17"/>
      <c r="P74" s="12"/>
      <c r="Q74" s="53"/>
      <c r="R74" s="42"/>
      <c r="S74" s="42"/>
      <c r="T74" s="53"/>
      <c r="U74" s="31"/>
      <c r="V74"/>
    </row>
    <row r="75" spans="2:22" ht="15.75" customHeight="1" x14ac:dyDescent="0.15">
      <c r="C75" s="292"/>
      <c r="D75" s="26" t="s">
        <v>7</v>
      </c>
      <c r="E75" s="168">
        <v>0</v>
      </c>
      <c r="F75" s="168">
        <v>0</v>
      </c>
      <c r="G75" s="168">
        <v>0</v>
      </c>
      <c r="H75" s="168">
        <v>0</v>
      </c>
      <c r="I75" s="168">
        <v>0</v>
      </c>
      <c r="J75" s="168">
        <v>0</v>
      </c>
      <c r="K75" s="169">
        <v>0</v>
      </c>
      <c r="L75" s="169">
        <v>0</v>
      </c>
      <c r="M75" s="169">
        <v>0</v>
      </c>
      <c r="N75" s="38"/>
      <c r="O75" s="17"/>
      <c r="P75" s="12"/>
      <c r="Q75" s="53"/>
      <c r="R75" s="42"/>
      <c r="S75" s="42"/>
      <c r="T75" s="53"/>
      <c r="U75" s="31"/>
      <c r="V75"/>
    </row>
    <row r="76" spans="2:22" ht="15.75" customHeight="1" x14ac:dyDescent="0.15">
      <c r="C76" s="292"/>
      <c r="D76" s="174" t="s">
        <v>15</v>
      </c>
      <c r="E76" s="181">
        <f>SUM(E72:E75)</f>
        <v>0</v>
      </c>
      <c r="F76" s="176">
        <f t="shared" ref="F76" si="30">SUM(F72:F75)</f>
        <v>0</v>
      </c>
      <c r="G76" s="176">
        <f t="shared" ref="G76" si="31">SUM(G72:G75)</f>
        <v>0</v>
      </c>
      <c r="H76" s="176">
        <f t="shared" ref="H76" si="32">SUM(H72:H75)</f>
        <v>0</v>
      </c>
      <c r="I76" s="176">
        <f t="shared" ref="I76" si="33">SUM(I72:I75)</f>
        <v>0</v>
      </c>
      <c r="J76" s="176">
        <f t="shared" ref="J76" si="34">SUM(J72:J75)</f>
        <v>0</v>
      </c>
      <c r="K76" s="176">
        <f t="shared" ref="K76" si="35">SUM(K72:K75)</f>
        <v>0</v>
      </c>
      <c r="L76" s="176">
        <f t="shared" ref="L76" si="36">SUM(L72:L75)</f>
        <v>0</v>
      </c>
      <c r="M76" s="176">
        <f t="shared" ref="M76" si="37">SUM(M72:M75)</f>
        <v>0</v>
      </c>
      <c r="N76" s="177"/>
      <c r="O76" s="17"/>
      <c r="P76" s="12"/>
      <c r="Q76" s="53"/>
      <c r="R76" s="42"/>
      <c r="S76" s="42"/>
      <c r="T76" s="53"/>
      <c r="U76" s="31"/>
      <c r="V76"/>
    </row>
    <row r="77" spans="2:22" ht="15.75" customHeight="1" x14ac:dyDescent="0.15">
      <c r="C77" s="292"/>
      <c r="D77" s="182" t="s">
        <v>8</v>
      </c>
      <c r="E77" s="175">
        <f>IF(E82="",ROUNDDOWN(E76*E80,0),"　率設定ｴﾗｰ")</f>
        <v>0</v>
      </c>
      <c r="F77" s="180">
        <f t="shared" ref="F77:M77" si="38">IF(F82="",ROUNDDOWN(F76*F80,0),"　率設定ｴﾗｰ")</f>
        <v>0</v>
      </c>
      <c r="G77" s="180">
        <f t="shared" si="38"/>
        <v>0</v>
      </c>
      <c r="H77" s="180">
        <f t="shared" si="38"/>
        <v>0</v>
      </c>
      <c r="I77" s="180">
        <f t="shared" si="38"/>
        <v>0</v>
      </c>
      <c r="J77" s="180">
        <f t="shared" si="38"/>
        <v>0</v>
      </c>
      <c r="K77" s="180">
        <f t="shared" si="38"/>
        <v>0</v>
      </c>
      <c r="L77" s="180">
        <f t="shared" si="38"/>
        <v>0</v>
      </c>
      <c r="M77" s="180">
        <f t="shared" si="38"/>
        <v>0</v>
      </c>
      <c r="N77" s="177"/>
      <c r="O77" s="17"/>
      <c r="P77" s="12"/>
      <c r="Q77" s="53"/>
      <c r="R77" s="42"/>
      <c r="S77" s="42"/>
      <c r="T77" s="53"/>
      <c r="U77" s="31"/>
      <c r="V77"/>
    </row>
    <row r="78" spans="2:22" ht="15.75" customHeight="1" x14ac:dyDescent="0.15">
      <c r="C78" s="292"/>
      <c r="D78" s="96" t="s">
        <v>17</v>
      </c>
      <c r="E78" s="184">
        <f>IF($E$70="",0,E76+E77)</f>
        <v>0</v>
      </c>
      <c r="F78" s="185">
        <f t="shared" ref="F78:M78" si="39">IF($E$70="",0,F76+F77)</f>
        <v>0</v>
      </c>
      <c r="G78" s="185">
        <f t="shared" si="39"/>
        <v>0</v>
      </c>
      <c r="H78" s="185">
        <f t="shared" si="39"/>
        <v>0</v>
      </c>
      <c r="I78" s="185">
        <f t="shared" si="39"/>
        <v>0</v>
      </c>
      <c r="J78" s="185">
        <f t="shared" si="39"/>
        <v>0</v>
      </c>
      <c r="K78" s="185">
        <f t="shared" si="39"/>
        <v>0</v>
      </c>
      <c r="L78" s="185">
        <f t="shared" si="39"/>
        <v>0</v>
      </c>
      <c r="M78" s="185">
        <f t="shared" si="39"/>
        <v>0</v>
      </c>
      <c r="N78" s="186"/>
      <c r="O78" s="17"/>
      <c r="P78" s="12"/>
      <c r="Q78" s="53"/>
      <c r="R78" s="42"/>
      <c r="S78" s="42"/>
      <c r="T78" s="53"/>
      <c r="U78" s="31"/>
      <c r="V78"/>
    </row>
    <row r="79" spans="2:22" ht="29.25" customHeight="1" thickBot="1" x14ac:dyDescent="0.2">
      <c r="C79" s="293"/>
      <c r="D79" s="97" t="s">
        <v>27</v>
      </c>
      <c r="E79" s="74">
        <f>IFERROR((ROUNDDOWN(E78*E$37/(1+E$37),0)),"")</f>
        <v>0</v>
      </c>
      <c r="F79" s="74">
        <f t="shared" ref="F79:M79" si="40">IFERROR((ROUNDDOWN(F78*F$37/(1+F$37),0)),"")</f>
        <v>0</v>
      </c>
      <c r="G79" s="74">
        <f t="shared" si="40"/>
        <v>0</v>
      </c>
      <c r="H79" s="74">
        <f t="shared" si="40"/>
        <v>0</v>
      </c>
      <c r="I79" s="74">
        <f t="shared" si="40"/>
        <v>0</v>
      </c>
      <c r="J79" s="74">
        <f t="shared" si="40"/>
        <v>0</v>
      </c>
      <c r="K79" s="74">
        <f t="shared" si="40"/>
        <v>0</v>
      </c>
      <c r="L79" s="74">
        <f t="shared" si="40"/>
        <v>0</v>
      </c>
      <c r="M79" s="74">
        <f t="shared" si="40"/>
        <v>0</v>
      </c>
      <c r="N79" s="183"/>
      <c r="O79" s="17"/>
      <c r="P79" s="12"/>
      <c r="Q79" s="53"/>
      <c r="R79" s="42"/>
      <c r="S79" s="42"/>
      <c r="T79" s="53"/>
      <c r="U79" s="31"/>
      <c r="V79"/>
    </row>
    <row r="80" spans="2:22" ht="15.75" customHeight="1" x14ac:dyDescent="0.15">
      <c r="B80" s="145" t="s">
        <v>50</v>
      </c>
      <c r="D80" s="11" t="s">
        <v>9</v>
      </c>
      <c r="E80" s="107">
        <v>0</v>
      </c>
      <c r="F80" s="107">
        <v>0</v>
      </c>
      <c r="G80" s="107">
        <v>0</v>
      </c>
      <c r="H80" s="107">
        <v>0</v>
      </c>
      <c r="I80" s="107">
        <v>0</v>
      </c>
      <c r="J80" s="107">
        <v>0</v>
      </c>
      <c r="K80" s="107">
        <v>0</v>
      </c>
      <c r="L80" s="107">
        <v>0</v>
      </c>
      <c r="M80" s="107">
        <v>0</v>
      </c>
      <c r="N80" s="12"/>
      <c r="O80" s="17"/>
      <c r="P80" s="12"/>
      <c r="Q80" s="53"/>
      <c r="R80" s="42"/>
      <c r="S80" s="42"/>
      <c r="T80" s="53"/>
      <c r="U80" s="31"/>
      <c r="V80"/>
    </row>
    <row r="81" spans="2:22" ht="15.75" customHeight="1" x14ac:dyDescent="0.15">
      <c r="C81" s="188"/>
      <c r="D81" s="149"/>
      <c r="E81" s="129"/>
      <c r="F81" s="115"/>
      <c r="G81" s="32"/>
      <c r="H81" s="16"/>
      <c r="I81" s="16"/>
      <c r="J81" s="16"/>
      <c r="K81" s="16"/>
      <c r="L81" s="16"/>
      <c r="M81" s="16"/>
      <c r="N81" s="12"/>
      <c r="O81" s="17"/>
      <c r="P81" s="12"/>
      <c r="Q81" s="53"/>
      <c r="R81" s="42"/>
      <c r="S81" s="42"/>
      <c r="T81" s="53"/>
      <c r="U81" s="31"/>
      <c r="V81"/>
    </row>
    <row r="82" spans="2:22" s="159" customFormat="1" ht="30.75" customHeight="1" x14ac:dyDescent="0.15">
      <c r="B82" s="151"/>
      <c r="C82" s="294" t="str">
        <f>IF(AND(E82="",F82="",G82="",H82="",I82="",J82="",K82="",L82="",M82=""),"","一般管理費率：未記入、少数点以下第２位又は１０%以上を検出")</f>
        <v/>
      </c>
      <c r="D82" s="294"/>
      <c r="E82" s="152" t="str">
        <f>IF(AND(E80=ROUNDDOWN(E80,3),E80&lt;=0.1,E80&lt;&gt;""),"","←←確認してください ")</f>
        <v/>
      </c>
      <c r="F82" s="152" t="str">
        <f t="shared" ref="F82:M82" si="41">IF(AND(F80=ROUNDDOWN(F80,3),F80&lt;=0.1,F80&lt;&gt;""),"","←←確認してください ")</f>
        <v/>
      </c>
      <c r="G82" s="152" t="str">
        <f t="shared" si="41"/>
        <v/>
      </c>
      <c r="H82" s="152" t="str">
        <f t="shared" si="41"/>
        <v/>
      </c>
      <c r="I82" s="152" t="str">
        <f t="shared" si="41"/>
        <v/>
      </c>
      <c r="J82" s="152" t="str">
        <f t="shared" si="41"/>
        <v/>
      </c>
      <c r="K82" s="152" t="str">
        <f t="shared" si="41"/>
        <v/>
      </c>
      <c r="L82" s="152" t="str">
        <f t="shared" si="41"/>
        <v/>
      </c>
      <c r="M82" s="152" t="str">
        <f t="shared" si="41"/>
        <v/>
      </c>
      <c r="N82" s="161"/>
      <c r="O82" s="160"/>
      <c r="P82" s="154"/>
      <c r="Q82" s="155"/>
      <c r="R82" s="156"/>
      <c r="S82" s="156"/>
      <c r="T82" s="155"/>
      <c r="U82" s="157"/>
      <c r="V82" s="158"/>
    </row>
    <row r="83" spans="2:22" ht="18.75" customHeight="1" x14ac:dyDescent="0.15">
      <c r="B83" s="145" t="s">
        <v>65</v>
      </c>
      <c r="D83" s="7" t="s">
        <v>12</v>
      </c>
      <c r="E83" s="290"/>
      <c r="F83" s="290"/>
      <c r="G83" s="290"/>
      <c r="H83" s="290"/>
      <c r="I83" s="290"/>
      <c r="J83" s="224"/>
      <c r="K83" s="224"/>
      <c r="L83" s="224"/>
      <c r="M83" s="224"/>
      <c r="N83" s="54"/>
      <c r="O83" s="17"/>
      <c r="P83" s="12"/>
      <c r="Q83" s="53"/>
      <c r="R83" s="42"/>
      <c r="S83" s="42"/>
      <c r="T83" s="53"/>
      <c r="U83" s="31"/>
      <c r="V83"/>
    </row>
    <row r="84" spans="2:22" ht="18.75" customHeight="1" thickBot="1" x14ac:dyDescent="0.2">
      <c r="B84" s="145" t="s">
        <v>66</v>
      </c>
      <c r="C84" s="15" t="s">
        <v>11</v>
      </c>
      <c r="D84" s="56" t="s">
        <v>43</v>
      </c>
      <c r="E84" s="289"/>
      <c r="F84" s="289"/>
      <c r="G84" s="289"/>
      <c r="H84" s="289"/>
      <c r="I84" s="289"/>
      <c r="J84" s="288" t="str">
        <f>IF(E84="","&lt;- 研究分担者を設定してください。","")</f>
        <v>&lt;- 研究分担者を設定してください。</v>
      </c>
      <c r="K84" s="288"/>
      <c r="L84" s="288"/>
      <c r="M84" s="288"/>
      <c r="N84" s="98" t="s">
        <v>2</v>
      </c>
      <c r="O84" s="17"/>
      <c r="P84" s="12"/>
      <c r="Q84" s="53"/>
      <c r="R84" s="42"/>
      <c r="S84" s="42"/>
      <c r="T84" s="53"/>
      <c r="U84" s="31"/>
      <c r="V84"/>
    </row>
    <row r="85" spans="2:22" ht="18" customHeight="1" thickBot="1" x14ac:dyDescent="0.2">
      <c r="B85" s="145" t="s">
        <v>51</v>
      </c>
      <c r="C85" s="21" t="s">
        <v>0</v>
      </c>
      <c r="D85" s="5" t="s">
        <v>21</v>
      </c>
      <c r="E85" s="132">
        <f>E$24</f>
        <v>25</v>
      </c>
      <c r="F85" s="132">
        <f t="shared" ref="F85:M85" si="42">F$24</f>
        <v>26</v>
      </c>
      <c r="G85" s="132">
        <f t="shared" si="42"/>
        <v>27</v>
      </c>
      <c r="H85" s="132">
        <f t="shared" si="42"/>
        <v>28</v>
      </c>
      <c r="I85" s="132">
        <f t="shared" si="42"/>
        <v>29</v>
      </c>
      <c r="J85" s="132">
        <f t="shared" si="42"/>
        <v>30</v>
      </c>
      <c r="K85" s="132">
        <f t="shared" si="42"/>
        <v>31</v>
      </c>
      <c r="L85" s="132">
        <f t="shared" si="42"/>
        <v>32</v>
      </c>
      <c r="M85" s="132">
        <f t="shared" si="42"/>
        <v>33</v>
      </c>
      <c r="N85" s="40" t="s">
        <v>87</v>
      </c>
      <c r="O85" s="17"/>
      <c r="P85" s="12"/>
      <c r="Q85" s="53"/>
      <c r="R85" s="42"/>
      <c r="S85" s="42"/>
      <c r="T85" s="53"/>
      <c r="U85" s="31"/>
      <c r="V85"/>
    </row>
    <row r="86" spans="2:22" ht="15.75" customHeight="1" x14ac:dyDescent="0.15">
      <c r="C86" s="291" t="s">
        <v>70</v>
      </c>
      <c r="D86" s="24" t="s">
        <v>4</v>
      </c>
      <c r="E86" s="105">
        <v>0</v>
      </c>
      <c r="F86" s="106">
        <v>0</v>
      </c>
      <c r="G86" s="106">
        <v>0</v>
      </c>
      <c r="H86" s="106">
        <v>0</v>
      </c>
      <c r="I86" s="106">
        <v>0</v>
      </c>
      <c r="J86" s="106">
        <v>0</v>
      </c>
      <c r="K86" s="106">
        <v>0</v>
      </c>
      <c r="L86" s="106">
        <v>0</v>
      </c>
      <c r="M86" s="106">
        <v>0</v>
      </c>
      <c r="N86" s="36"/>
      <c r="O86" s="17"/>
      <c r="P86" s="12"/>
      <c r="Q86" s="53"/>
      <c r="R86" s="42"/>
      <c r="S86" s="42"/>
      <c r="T86" s="53"/>
      <c r="U86" s="31"/>
      <c r="V86"/>
    </row>
    <row r="87" spans="2:22" ht="15.75" customHeight="1" x14ac:dyDescent="0.15">
      <c r="C87" s="292"/>
      <c r="D87" s="25" t="s">
        <v>5</v>
      </c>
      <c r="E87" s="109">
        <v>0</v>
      </c>
      <c r="F87" s="109">
        <v>0</v>
      </c>
      <c r="G87" s="109">
        <v>0</v>
      </c>
      <c r="H87" s="109">
        <v>0</v>
      </c>
      <c r="I87" s="109">
        <v>0</v>
      </c>
      <c r="J87" s="109">
        <v>0</v>
      </c>
      <c r="K87" s="110">
        <v>0</v>
      </c>
      <c r="L87" s="110">
        <v>0</v>
      </c>
      <c r="M87" s="110">
        <v>0</v>
      </c>
      <c r="N87" s="37"/>
      <c r="O87" s="17"/>
      <c r="P87" s="12"/>
      <c r="Q87" s="53"/>
      <c r="R87" s="42"/>
      <c r="S87" s="42"/>
      <c r="T87" s="53"/>
      <c r="U87" s="31"/>
      <c r="V87"/>
    </row>
    <row r="88" spans="2:22" ht="15.75" customHeight="1" x14ac:dyDescent="0.15">
      <c r="C88" s="292"/>
      <c r="D88" s="26" t="s">
        <v>6</v>
      </c>
      <c r="E88" s="109">
        <v>0</v>
      </c>
      <c r="F88" s="109">
        <v>0</v>
      </c>
      <c r="G88" s="109">
        <v>0</v>
      </c>
      <c r="H88" s="109">
        <v>0</v>
      </c>
      <c r="I88" s="109">
        <v>0</v>
      </c>
      <c r="J88" s="109">
        <v>0</v>
      </c>
      <c r="K88" s="110">
        <v>0</v>
      </c>
      <c r="L88" s="110">
        <v>0</v>
      </c>
      <c r="M88" s="110">
        <v>0</v>
      </c>
      <c r="N88" s="37"/>
      <c r="O88" s="17"/>
      <c r="P88" s="12"/>
      <c r="Q88" s="53"/>
      <c r="R88" s="42"/>
      <c r="S88" s="42"/>
      <c r="T88" s="53"/>
      <c r="U88" s="31"/>
      <c r="V88"/>
    </row>
    <row r="89" spans="2:22" ht="15.75" customHeight="1" x14ac:dyDescent="0.15">
      <c r="C89" s="292"/>
      <c r="D89" s="26" t="s">
        <v>7</v>
      </c>
      <c r="E89" s="168">
        <v>0</v>
      </c>
      <c r="F89" s="168">
        <v>0</v>
      </c>
      <c r="G89" s="168">
        <v>0</v>
      </c>
      <c r="H89" s="168">
        <v>0</v>
      </c>
      <c r="I89" s="168">
        <v>0</v>
      </c>
      <c r="J89" s="168">
        <v>0</v>
      </c>
      <c r="K89" s="169">
        <v>0</v>
      </c>
      <c r="L89" s="169">
        <v>0</v>
      </c>
      <c r="M89" s="169">
        <v>0</v>
      </c>
      <c r="N89" s="38"/>
      <c r="O89" s="17"/>
      <c r="P89" s="12"/>
      <c r="Q89" s="53"/>
      <c r="R89" s="42"/>
      <c r="S89" s="42"/>
      <c r="T89" s="53"/>
      <c r="U89" s="31"/>
      <c r="V89"/>
    </row>
    <row r="90" spans="2:22" ht="15.75" customHeight="1" x14ac:dyDescent="0.15">
      <c r="C90" s="292"/>
      <c r="D90" s="174" t="s">
        <v>15</v>
      </c>
      <c r="E90" s="181">
        <f>SUM(E86:E89)</f>
        <v>0</v>
      </c>
      <c r="F90" s="176">
        <f t="shared" ref="F90" si="43">SUM(F86:F89)</f>
        <v>0</v>
      </c>
      <c r="G90" s="176">
        <f t="shared" ref="G90" si="44">SUM(G86:G89)</f>
        <v>0</v>
      </c>
      <c r="H90" s="176">
        <f t="shared" ref="H90" si="45">SUM(H86:H89)</f>
        <v>0</v>
      </c>
      <c r="I90" s="176">
        <f t="shared" ref="I90" si="46">SUM(I86:I89)</f>
        <v>0</v>
      </c>
      <c r="J90" s="176">
        <f t="shared" ref="J90" si="47">SUM(J86:J89)</f>
        <v>0</v>
      </c>
      <c r="K90" s="176">
        <f t="shared" ref="K90" si="48">SUM(K86:K89)</f>
        <v>0</v>
      </c>
      <c r="L90" s="176">
        <f t="shared" ref="L90" si="49">SUM(L86:L89)</f>
        <v>0</v>
      </c>
      <c r="M90" s="176">
        <f t="shared" ref="M90" si="50">SUM(M86:M89)</f>
        <v>0</v>
      </c>
      <c r="N90" s="177"/>
      <c r="O90" s="17"/>
      <c r="P90" s="12"/>
      <c r="Q90" s="53"/>
      <c r="R90" s="42"/>
      <c r="S90" s="42"/>
      <c r="T90" s="53"/>
      <c r="U90" s="31"/>
      <c r="V90"/>
    </row>
    <row r="91" spans="2:22" ht="15.75" customHeight="1" x14ac:dyDescent="0.15">
      <c r="C91" s="292"/>
      <c r="D91" s="182" t="s">
        <v>8</v>
      </c>
      <c r="E91" s="175">
        <f>IF(E96="",ROUNDDOWN(E90*E94,0),"　率設定ｴﾗｰ")</f>
        <v>0</v>
      </c>
      <c r="F91" s="180">
        <f t="shared" ref="F91:M91" si="51">IF(F96="",ROUNDDOWN(F90*F94,0),"　率設定ｴﾗｰ")</f>
        <v>0</v>
      </c>
      <c r="G91" s="180">
        <f t="shared" si="51"/>
        <v>0</v>
      </c>
      <c r="H91" s="180">
        <f t="shared" si="51"/>
        <v>0</v>
      </c>
      <c r="I91" s="180">
        <f t="shared" si="51"/>
        <v>0</v>
      </c>
      <c r="J91" s="180">
        <f t="shared" si="51"/>
        <v>0</v>
      </c>
      <c r="K91" s="180">
        <f t="shared" si="51"/>
        <v>0</v>
      </c>
      <c r="L91" s="180">
        <f t="shared" si="51"/>
        <v>0</v>
      </c>
      <c r="M91" s="180">
        <f t="shared" si="51"/>
        <v>0</v>
      </c>
      <c r="N91" s="177"/>
      <c r="O91" s="17"/>
      <c r="P91" s="12"/>
      <c r="Q91" s="53"/>
      <c r="R91" s="42"/>
      <c r="S91" s="42"/>
      <c r="T91" s="53"/>
      <c r="U91" s="31"/>
      <c r="V91"/>
    </row>
    <row r="92" spans="2:22" ht="15.75" customHeight="1" x14ac:dyDescent="0.15">
      <c r="C92" s="292"/>
      <c r="D92" s="96" t="s">
        <v>17</v>
      </c>
      <c r="E92" s="184">
        <f>IF($E$84="",0,E90+E91)</f>
        <v>0</v>
      </c>
      <c r="F92" s="185">
        <f t="shared" ref="F92:M92" si="52">IF($E$84="",0,F90+F91)</f>
        <v>0</v>
      </c>
      <c r="G92" s="185">
        <f t="shared" si="52"/>
        <v>0</v>
      </c>
      <c r="H92" s="185">
        <f t="shared" si="52"/>
        <v>0</v>
      </c>
      <c r="I92" s="185">
        <f t="shared" si="52"/>
        <v>0</v>
      </c>
      <c r="J92" s="185">
        <f t="shared" si="52"/>
        <v>0</v>
      </c>
      <c r="K92" s="185">
        <f t="shared" si="52"/>
        <v>0</v>
      </c>
      <c r="L92" s="185">
        <f t="shared" si="52"/>
        <v>0</v>
      </c>
      <c r="M92" s="185">
        <f t="shared" si="52"/>
        <v>0</v>
      </c>
      <c r="N92" s="186"/>
      <c r="O92" s="17"/>
      <c r="P92" s="12"/>
      <c r="Q92" s="53"/>
      <c r="R92" s="42"/>
      <c r="S92" s="42"/>
      <c r="T92" s="53"/>
      <c r="U92" s="31"/>
      <c r="V92"/>
    </row>
    <row r="93" spans="2:22" ht="29.25" customHeight="1" thickBot="1" x14ac:dyDescent="0.2">
      <c r="C93" s="293"/>
      <c r="D93" s="97" t="s">
        <v>27</v>
      </c>
      <c r="E93" s="74">
        <f>IFERROR(ROUNDDOWN(E92*E$37/(1+E$37),0),"")</f>
        <v>0</v>
      </c>
      <c r="F93" s="74">
        <f t="shared" ref="F93:M93" si="53">IFERROR(ROUNDDOWN(F92*F$37/(1+F$37),0),"")</f>
        <v>0</v>
      </c>
      <c r="G93" s="74">
        <f t="shared" si="53"/>
        <v>0</v>
      </c>
      <c r="H93" s="74">
        <f t="shared" si="53"/>
        <v>0</v>
      </c>
      <c r="I93" s="74">
        <f t="shared" si="53"/>
        <v>0</v>
      </c>
      <c r="J93" s="74">
        <f t="shared" si="53"/>
        <v>0</v>
      </c>
      <c r="K93" s="74">
        <f t="shared" si="53"/>
        <v>0</v>
      </c>
      <c r="L93" s="74">
        <f t="shared" si="53"/>
        <v>0</v>
      </c>
      <c r="M93" s="74">
        <f t="shared" si="53"/>
        <v>0</v>
      </c>
      <c r="N93" s="183"/>
      <c r="O93" s="17"/>
      <c r="P93" s="12"/>
      <c r="Q93" s="53"/>
      <c r="R93" s="42"/>
      <c r="S93" s="42"/>
      <c r="T93" s="53"/>
      <c r="U93" s="31"/>
      <c r="V93"/>
    </row>
    <row r="94" spans="2:22" ht="15.75" customHeight="1" x14ac:dyDescent="0.15">
      <c r="B94" s="145" t="s">
        <v>50</v>
      </c>
      <c r="D94" s="11" t="s">
        <v>9</v>
      </c>
      <c r="E94" s="107">
        <v>0</v>
      </c>
      <c r="F94" s="107">
        <v>0</v>
      </c>
      <c r="G94" s="107">
        <v>0</v>
      </c>
      <c r="H94" s="107">
        <v>0</v>
      </c>
      <c r="I94" s="107">
        <v>0</v>
      </c>
      <c r="J94" s="107">
        <v>0</v>
      </c>
      <c r="K94" s="107">
        <v>0</v>
      </c>
      <c r="L94" s="107">
        <v>0</v>
      </c>
      <c r="M94" s="107">
        <v>0</v>
      </c>
      <c r="N94" s="12"/>
      <c r="O94" s="17"/>
      <c r="P94" s="12"/>
      <c r="Q94" s="53"/>
      <c r="R94" s="42"/>
      <c r="S94" s="42"/>
      <c r="T94" s="53"/>
      <c r="U94" s="31"/>
      <c r="V94"/>
    </row>
    <row r="95" spans="2:22" ht="15.75" customHeight="1" x14ac:dyDescent="0.15">
      <c r="C95" s="255"/>
      <c r="D95" s="144"/>
      <c r="E95" s="73"/>
      <c r="F95" s="73"/>
      <c r="G95" s="73"/>
      <c r="H95" s="73"/>
      <c r="I95" s="73"/>
      <c r="J95" s="73"/>
      <c r="K95" s="73"/>
      <c r="L95" s="73"/>
      <c r="M95" s="73"/>
      <c r="N95" s="16"/>
      <c r="O95" s="17"/>
      <c r="P95" s="12"/>
      <c r="Q95" s="53"/>
      <c r="R95" s="42"/>
      <c r="S95" s="42"/>
      <c r="T95" s="53"/>
      <c r="U95" s="31"/>
      <c r="V95"/>
    </row>
    <row r="96" spans="2:22" s="159" customFormat="1" ht="30.75" customHeight="1" x14ac:dyDescent="0.15">
      <c r="B96" s="151"/>
      <c r="C96" s="294" t="str">
        <f>IF(AND(E96="",F96="",G96="",H96="",I96="",J96="",K96="",L96="",M96=""),"","一般管理費率：未記入、少数点以下第２位又は１０%以上を検出")</f>
        <v/>
      </c>
      <c r="D96" s="294"/>
      <c r="E96" s="152" t="str">
        <f>IF(AND(E94=ROUNDDOWN(E94,3),E94&lt;=0.1,E94&lt;&gt;""),"","←←確認してください ")</f>
        <v/>
      </c>
      <c r="F96" s="152" t="str">
        <f t="shared" ref="F96:M96" si="54">IF(AND(F94=ROUNDDOWN(F94,3),F94&lt;=0.1,F94&lt;&gt;""),"","←←確認してください ")</f>
        <v/>
      </c>
      <c r="G96" s="152" t="str">
        <f t="shared" si="54"/>
        <v/>
      </c>
      <c r="H96" s="152" t="str">
        <f t="shared" si="54"/>
        <v/>
      </c>
      <c r="I96" s="152" t="str">
        <f t="shared" si="54"/>
        <v/>
      </c>
      <c r="J96" s="152" t="str">
        <f t="shared" si="54"/>
        <v/>
      </c>
      <c r="K96" s="152" t="str">
        <f t="shared" si="54"/>
        <v/>
      </c>
      <c r="L96" s="152" t="str">
        <f t="shared" si="54"/>
        <v/>
      </c>
      <c r="M96" s="152" t="str">
        <f t="shared" si="54"/>
        <v/>
      </c>
      <c r="N96" s="161"/>
      <c r="O96" s="160"/>
      <c r="P96" s="154"/>
      <c r="Q96" s="155"/>
      <c r="R96" s="156"/>
      <c r="S96" s="156"/>
      <c r="T96" s="155"/>
      <c r="U96" s="157"/>
      <c r="V96" s="158"/>
    </row>
    <row r="97" spans="2:22" ht="18.75" customHeight="1" x14ac:dyDescent="0.15">
      <c r="B97" s="145" t="s">
        <v>65</v>
      </c>
      <c r="D97" s="7" t="s">
        <v>12</v>
      </c>
      <c r="E97" s="290"/>
      <c r="F97" s="290"/>
      <c r="G97" s="290"/>
      <c r="H97" s="290"/>
      <c r="I97" s="290"/>
      <c r="J97" s="224"/>
      <c r="K97" s="224"/>
      <c r="L97" s="224"/>
      <c r="M97" s="224"/>
      <c r="N97" s="54"/>
      <c r="O97" s="17"/>
      <c r="P97" s="12"/>
      <c r="Q97" s="53"/>
      <c r="R97" s="42"/>
      <c r="S97" s="42"/>
      <c r="T97" s="53"/>
      <c r="U97" s="31"/>
      <c r="V97"/>
    </row>
    <row r="98" spans="2:22" ht="18.75" customHeight="1" thickBot="1" x14ac:dyDescent="0.2">
      <c r="B98" s="145" t="s">
        <v>66</v>
      </c>
      <c r="C98" s="15" t="s">
        <v>11</v>
      </c>
      <c r="D98" s="56" t="s">
        <v>43</v>
      </c>
      <c r="E98" s="289"/>
      <c r="F98" s="289"/>
      <c r="G98" s="289"/>
      <c r="H98" s="289"/>
      <c r="I98" s="289"/>
      <c r="J98" s="288" t="str">
        <f>IF(E98="","&lt;- 研究分担者を設定してください。","")</f>
        <v>&lt;- 研究分担者を設定してください。</v>
      </c>
      <c r="K98" s="288"/>
      <c r="L98" s="288"/>
      <c r="M98" s="288"/>
      <c r="N98" s="98" t="s">
        <v>2</v>
      </c>
      <c r="O98" s="17"/>
      <c r="P98" s="12"/>
      <c r="Q98" s="53"/>
      <c r="R98" s="42"/>
      <c r="S98" s="42"/>
      <c r="T98" s="53"/>
      <c r="U98" s="31"/>
      <c r="V98"/>
    </row>
    <row r="99" spans="2:22" ht="18" customHeight="1" thickBot="1" x14ac:dyDescent="0.2">
      <c r="B99" s="145" t="s">
        <v>51</v>
      </c>
      <c r="C99" s="21" t="s">
        <v>0</v>
      </c>
      <c r="D99" s="5" t="s">
        <v>21</v>
      </c>
      <c r="E99" s="132">
        <f>E$24</f>
        <v>25</v>
      </c>
      <c r="F99" s="132">
        <f t="shared" ref="F99:M99" si="55">F$24</f>
        <v>26</v>
      </c>
      <c r="G99" s="132">
        <f t="shared" si="55"/>
        <v>27</v>
      </c>
      <c r="H99" s="132">
        <f t="shared" si="55"/>
        <v>28</v>
      </c>
      <c r="I99" s="132">
        <f t="shared" si="55"/>
        <v>29</v>
      </c>
      <c r="J99" s="132">
        <f t="shared" si="55"/>
        <v>30</v>
      </c>
      <c r="K99" s="132">
        <f t="shared" si="55"/>
        <v>31</v>
      </c>
      <c r="L99" s="132">
        <f t="shared" si="55"/>
        <v>32</v>
      </c>
      <c r="M99" s="132">
        <f t="shared" si="55"/>
        <v>33</v>
      </c>
      <c r="N99" s="40" t="s">
        <v>87</v>
      </c>
      <c r="O99" s="17"/>
      <c r="P99" s="12"/>
      <c r="Q99" s="53"/>
      <c r="R99" s="42"/>
      <c r="S99" s="42"/>
      <c r="T99" s="53"/>
      <c r="U99" s="31"/>
      <c r="V99"/>
    </row>
    <row r="100" spans="2:22" ht="15.75" customHeight="1" x14ac:dyDescent="0.15">
      <c r="C100" s="291" t="s">
        <v>70</v>
      </c>
      <c r="D100" s="24" t="s">
        <v>4</v>
      </c>
      <c r="E100" s="105">
        <v>0</v>
      </c>
      <c r="F100" s="106">
        <v>0</v>
      </c>
      <c r="G100" s="106">
        <v>0</v>
      </c>
      <c r="H100" s="106">
        <v>0</v>
      </c>
      <c r="I100" s="106">
        <v>0</v>
      </c>
      <c r="J100" s="106">
        <v>0</v>
      </c>
      <c r="K100" s="106">
        <v>0</v>
      </c>
      <c r="L100" s="106">
        <v>0</v>
      </c>
      <c r="M100" s="106">
        <v>0</v>
      </c>
      <c r="N100" s="36"/>
      <c r="O100" s="17"/>
      <c r="P100" s="12"/>
      <c r="Q100" s="53"/>
      <c r="R100" s="42"/>
      <c r="S100" s="42"/>
      <c r="T100" s="53"/>
      <c r="U100" s="31"/>
      <c r="V100"/>
    </row>
    <row r="101" spans="2:22" ht="15.75" customHeight="1" x14ac:dyDescent="0.15">
      <c r="C101" s="292"/>
      <c r="D101" s="25" t="s">
        <v>5</v>
      </c>
      <c r="E101" s="109">
        <v>0</v>
      </c>
      <c r="F101" s="109">
        <v>0</v>
      </c>
      <c r="G101" s="109">
        <v>0</v>
      </c>
      <c r="H101" s="109">
        <v>0</v>
      </c>
      <c r="I101" s="109">
        <v>0</v>
      </c>
      <c r="J101" s="109">
        <v>0</v>
      </c>
      <c r="K101" s="110">
        <v>0</v>
      </c>
      <c r="L101" s="110">
        <v>0</v>
      </c>
      <c r="M101" s="110">
        <v>0</v>
      </c>
      <c r="N101" s="37"/>
      <c r="O101" s="17"/>
      <c r="P101" s="12"/>
      <c r="Q101" s="53"/>
      <c r="R101" s="42"/>
      <c r="S101" s="42"/>
      <c r="T101" s="53"/>
      <c r="U101" s="31"/>
      <c r="V101"/>
    </row>
    <row r="102" spans="2:22" ht="15.75" customHeight="1" x14ac:dyDescent="0.15">
      <c r="C102" s="292"/>
      <c r="D102" s="26" t="s">
        <v>6</v>
      </c>
      <c r="E102" s="109">
        <v>0</v>
      </c>
      <c r="F102" s="109">
        <v>0</v>
      </c>
      <c r="G102" s="109">
        <v>0</v>
      </c>
      <c r="H102" s="109">
        <v>0</v>
      </c>
      <c r="I102" s="109">
        <v>0</v>
      </c>
      <c r="J102" s="109">
        <v>0</v>
      </c>
      <c r="K102" s="110">
        <v>0</v>
      </c>
      <c r="L102" s="110">
        <v>0</v>
      </c>
      <c r="M102" s="110">
        <v>0</v>
      </c>
      <c r="N102" s="37"/>
      <c r="O102" s="17"/>
      <c r="P102" s="12"/>
      <c r="Q102" s="53"/>
      <c r="R102" s="42"/>
      <c r="S102" s="42"/>
      <c r="T102" s="53"/>
      <c r="U102" s="31"/>
      <c r="V102"/>
    </row>
    <row r="103" spans="2:22" ht="15.75" customHeight="1" x14ac:dyDescent="0.15">
      <c r="C103" s="292"/>
      <c r="D103" s="26" t="s">
        <v>7</v>
      </c>
      <c r="E103" s="168">
        <v>0</v>
      </c>
      <c r="F103" s="168">
        <v>0</v>
      </c>
      <c r="G103" s="168">
        <v>0</v>
      </c>
      <c r="H103" s="168">
        <v>0</v>
      </c>
      <c r="I103" s="168">
        <v>0</v>
      </c>
      <c r="J103" s="168">
        <v>0</v>
      </c>
      <c r="K103" s="169">
        <v>0</v>
      </c>
      <c r="L103" s="169">
        <v>0</v>
      </c>
      <c r="M103" s="169">
        <v>0</v>
      </c>
      <c r="N103" s="38"/>
      <c r="O103" s="17"/>
      <c r="P103" s="12"/>
      <c r="Q103" s="53"/>
      <c r="R103" s="42"/>
      <c r="S103" s="42"/>
      <c r="T103" s="53"/>
      <c r="U103" s="31"/>
      <c r="V103"/>
    </row>
    <row r="104" spans="2:22" ht="15.75" customHeight="1" x14ac:dyDescent="0.15">
      <c r="C104" s="292"/>
      <c r="D104" s="174" t="s">
        <v>15</v>
      </c>
      <c r="E104" s="181">
        <f>SUM(E100:E103)</f>
        <v>0</v>
      </c>
      <c r="F104" s="176">
        <f t="shared" ref="F104" si="56">SUM(F100:F103)</f>
        <v>0</v>
      </c>
      <c r="G104" s="176">
        <f t="shared" ref="G104" si="57">SUM(G100:G103)</f>
        <v>0</v>
      </c>
      <c r="H104" s="176">
        <f t="shared" ref="H104" si="58">SUM(H100:H103)</f>
        <v>0</v>
      </c>
      <c r="I104" s="176">
        <f t="shared" ref="I104" si="59">SUM(I100:I103)</f>
        <v>0</v>
      </c>
      <c r="J104" s="176">
        <f t="shared" ref="J104" si="60">SUM(J100:J103)</f>
        <v>0</v>
      </c>
      <c r="K104" s="176">
        <f t="shared" ref="K104" si="61">SUM(K100:K103)</f>
        <v>0</v>
      </c>
      <c r="L104" s="176">
        <f t="shared" ref="L104" si="62">SUM(L100:L103)</f>
        <v>0</v>
      </c>
      <c r="M104" s="176">
        <f t="shared" ref="M104" si="63">SUM(M100:M103)</f>
        <v>0</v>
      </c>
      <c r="N104" s="177"/>
      <c r="O104" s="17"/>
      <c r="P104" s="12"/>
      <c r="Q104" s="53"/>
      <c r="R104" s="42"/>
      <c r="S104" s="42"/>
      <c r="T104" s="53"/>
      <c r="U104" s="31"/>
      <c r="V104"/>
    </row>
    <row r="105" spans="2:22" ht="15.75" customHeight="1" x14ac:dyDescent="0.15">
      <c r="C105" s="292"/>
      <c r="D105" s="182" t="s">
        <v>8</v>
      </c>
      <c r="E105" s="175">
        <f t="shared" ref="E105:M105" si="64">IF(E110="",ROUNDDOWN(E104*E108,0)," 　率設定ｴﾗｰ")</f>
        <v>0</v>
      </c>
      <c r="F105" s="180">
        <f t="shared" si="64"/>
        <v>0</v>
      </c>
      <c r="G105" s="180">
        <f t="shared" si="64"/>
        <v>0</v>
      </c>
      <c r="H105" s="180">
        <f t="shared" si="64"/>
        <v>0</v>
      </c>
      <c r="I105" s="180">
        <f t="shared" si="64"/>
        <v>0</v>
      </c>
      <c r="J105" s="180">
        <f t="shared" si="64"/>
        <v>0</v>
      </c>
      <c r="K105" s="180">
        <f t="shared" si="64"/>
        <v>0</v>
      </c>
      <c r="L105" s="180">
        <f t="shared" si="64"/>
        <v>0</v>
      </c>
      <c r="M105" s="180">
        <f t="shared" si="64"/>
        <v>0</v>
      </c>
      <c r="N105" s="177"/>
      <c r="O105" s="17"/>
      <c r="P105" s="12"/>
      <c r="Q105" s="53"/>
      <c r="R105" s="42"/>
      <c r="S105" s="42"/>
      <c r="T105" s="53"/>
      <c r="U105" s="31"/>
      <c r="V105"/>
    </row>
    <row r="106" spans="2:22" ht="15.75" customHeight="1" x14ac:dyDescent="0.15">
      <c r="C106" s="292"/>
      <c r="D106" s="96" t="s">
        <v>17</v>
      </c>
      <c r="E106" s="184">
        <f>IF($E$98="",0,E104+E105)</f>
        <v>0</v>
      </c>
      <c r="F106" s="185">
        <f t="shared" ref="F106:M106" si="65">IF($E$98="",0,F104+F105)</f>
        <v>0</v>
      </c>
      <c r="G106" s="185">
        <f t="shared" si="65"/>
        <v>0</v>
      </c>
      <c r="H106" s="185">
        <f t="shared" si="65"/>
        <v>0</v>
      </c>
      <c r="I106" s="185">
        <f t="shared" si="65"/>
        <v>0</v>
      </c>
      <c r="J106" s="185">
        <f t="shared" si="65"/>
        <v>0</v>
      </c>
      <c r="K106" s="185">
        <f t="shared" si="65"/>
        <v>0</v>
      </c>
      <c r="L106" s="185">
        <f t="shared" si="65"/>
        <v>0</v>
      </c>
      <c r="M106" s="185">
        <f t="shared" si="65"/>
        <v>0</v>
      </c>
      <c r="N106" s="186"/>
      <c r="O106" s="17"/>
      <c r="P106" s="12"/>
      <c r="Q106" s="53"/>
      <c r="R106" s="42"/>
      <c r="S106" s="42"/>
      <c r="T106" s="53"/>
      <c r="U106" s="31"/>
      <c r="V106"/>
    </row>
    <row r="107" spans="2:22" ht="29.25" customHeight="1" thickBot="1" x14ac:dyDescent="0.2">
      <c r="C107" s="293"/>
      <c r="D107" s="97" t="s">
        <v>27</v>
      </c>
      <c r="E107" s="74">
        <f>IFERROR(ROUNDDOWN(E106*E$37/(1+E$37),0),"")</f>
        <v>0</v>
      </c>
      <c r="F107" s="74">
        <f t="shared" ref="F107:M107" si="66">IFERROR(ROUNDDOWN(F106*F$37/(1+F$37),0),"")</f>
        <v>0</v>
      </c>
      <c r="G107" s="74">
        <f t="shared" si="66"/>
        <v>0</v>
      </c>
      <c r="H107" s="74">
        <f t="shared" si="66"/>
        <v>0</v>
      </c>
      <c r="I107" s="74">
        <f t="shared" si="66"/>
        <v>0</v>
      </c>
      <c r="J107" s="74">
        <f t="shared" si="66"/>
        <v>0</v>
      </c>
      <c r="K107" s="74">
        <f t="shared" si="66"/>
        <v>0</v>
      </c>
      <c r="L107" s="74">
        <f t="shared" si="66"/>
        <v>0</v>
      </c>
      <c r="M107" s="74">
        <f t="shared" si="66"/>
        <v>0</v>
      </c>
      <c r="N107" s="183"/>
      <c r="O107" s="17"/>
      <c r="P107" s="12"/>
      <c r="Q107" s="53"/>
      <c r="R107" s="42"/>
      <c r="S107" s="42"/>
      <c r="T107" s="53"/>
      <c r="U107" s="31"/>
      <c r="V107"/>
    </row>
    <row r="108" spans="2:22" ht="15.75" customHeight="1" x14ac:dyDescent="0.15">
      <c r="B108" s="145" t="s">
        <v>50</v>
      </c>
      <c r="D108" s="11" t="s">
        <v>9</v>
      </c>
      <c r="E108" s="107">
        <v>0</v>
      </c>
      <c r="F108" s="107">
        <v>0</v>
      </c>
      <c r="G108" s="107">
        <v>0</v>
      </c>
      <c r="H108" s="107">
        <v>0</v>
      </c>
      <c r="I108" s="107">
        <v>0</v>
      </c>
      <c r="J108" s="107">
        <v>0</v>
      </c>
      <c r="K108" s="107">
        <v>0</v>
      </c>
      <c r="L108" s="107">
        <v>0</v>
      </c>
      <c r="M108" s="107">
        <v>0</v>
      </c>
      <c r="N108" s="12"/>
      <c r="O108" s="17"/>
      <c r="P108" s="12"/>
      <c r="Q108" s="53"/>
      <c r="R108" s="42"/>
      <c r="S108" s="42"/>
      <c r="T108" s="53"/>
      <c r="U108" s="31"/>
      <c r="V108"/>
    </row>
    <row r="109" spans="2:22" ht="15.75" customHeight="1" x14ac:dyDescent="0.15">
      <c r="C109" s="255"/>
      <c r="D109" s="144"/>
      <c r="E109" s="73"/>
      <c r="F109" s="73"/>
      <c r="G109" s="73"/>
      <c r="H109" s="73"/>
      <c r="I109" s="73"/>
      <c r="J109" s="73"/>
      <c r="K109" s="73"/>
      <c r="L109" s="73"/>
      <c r="M109" s="73"/>
      <c r="N109" s="16"/>
      <c r="O109" s="17"/>
      <c r="P109" s="12"/>
      <c r="Q109" s="53"/>
      <c r="R109" s="42"/>
      <c r="S109" s="42"/>
      <c r="T109" s="53"/>
      <c r="U109" s="31"/>
      <c r="V109"/>
    </row>
    <row r="110" spans="2:22" s="159" customFormat="1" ht="30.75" customHeight="1" x14ac:dyDescent="0.15">
      <c r="B110" s="151"/>
      <c r="C110" s="294" t="str">
        <f>IF(AND(E110="",F110="",G110="",H110="",I110="",J110="",K110="",L110="",M110=""),"","一般管理費率：未記入、少数点以下第２位又は１０%以上を検出")</f>
        <v/>
      </c>
      <c r="D110" s="294"/>
      <c r="E110" s="152" t="str">
        <f>IF(AND(E108=ROUNDDOWN(E108,3),E108&lt;=0.1,E108&lt;&gt;""),"","←←確認してください ")</f>
        <v/>
      </c>
      <c r="F110" s="152" t="str">
        <f t="shared" ref="F110:M110" si="67">IF(AND(F108=ROUNDDOWN(F108,3),F108&lt;=0.1,F108&lt;&gt;""),"","←←確認してください ")</f>
        <v/>
      </c>
      <c r="G110" s="152" t="str">
        <f t="shared" si="67"/>
        <v/>
      </c>
      <c r="H110" s="152" t="str">
        <f t="shared" si="67"/>
        <v/>
      </c>
      <c r="I110" s="152" t="str">
        <f t="shared" si="67"/>
        <v/>
      </c>
      <c r="J110" s="152" t="str">
        <f t="shared" si="67"/>
        <v/>
      </c>
      <c r="K110" s="152" t="str">
        <f t="shared" si="67"/>
        <v/>
      </c>
      <c r="L110" s="152" t="str">
        <f t="shared" si="67"/>
        <v/>
      </c>
      <c r="M110" s="152" t="str">
        <f t="shared" si="67"/>
        <v/>
      </c>
      <c r="N110" s="161"/>
      <c r="O110" s="160"/>
      <c r="P110" s="154"/>
      <c r="Q110" s="155"/>
      <c r="R110" s="156"/>
      <c r="S110" s="156"/>
      <c r="T110" s="155"/>
      <c r="U110" s="157"/>
      <c r="V110" s="158"/>
    </row>
    <row r="111" spans="2:22" ht="18.75" customHeight="1" x14ac:dyDescent="0.15">
      <c r="B111" s="145" t="s">
        <v>65</v>
      </c>
      <c r="D111" s="7" t="s">
        <v>12</v>
      </c>
      <c r="E111" s="290"/>
      <c r="F111" s="290"/>
      <c r="G111" s="290"/>
      <c r="H111" s="290"/>
      <c r="I111" s="290"/>
      <c r="J111" s="224"/>
      <c r="K111" s="224"/>
      <c r="L111" s="224"/>
      <c r="M111" s="224"/>
      <c r="N111" s="54"/>
      <c r="O111" s="17"/>
      <c r="P111" s="12"/>
      <c r="Q111" s="53"/>
      <c r="R111" s="42"/>
      <c r="S111" s="42"/>
      <c r="T111" s="53"/>
      <c r="U111" s="31"/>
      <c r="V111"/>
    </row>
    <row r="112" spans="2:22" ht="18.75" customHeight="1" thickBot="1" x14ac:dyDescent="0.2">
      <c r="B112" s="145" t="s">
        <v>66</v>
      </c>
      <c r="C112" s="15" t="s">
        <v>11</v>
      </c>
      <c r="D112" s="56" t="s">
        <v>43</v>
      </c>
      <c r="E112" s="289"/>
      <c r="F112" s="289"/>
      <c r="G112" s="289"/>
      <c r="H112" s="289"/>
      <c r="I112" s="289"/>
      <c r="J112" s="288" t="str">
        <f>IF(E112="","&lt;- 研究分担者を設定してください。","")</f>
        <v>&lt;- 研究分担者を設定してください。</v>
      </c>
      <c r="K112" s="288"/>
      <c r="L112" s="288"/>
      <c r="M112" s="288"/>
      <c r="N112" s="98" t="s">
        <v>2</v>
      </c>
      <c r="O112" s="17"/>
      <c r="P112" s="12"/>
      <c r="Q112" s="53"/>
      <c r="R112" s="42"/>
      <c r="S112" s="42"/>
      <c r="T112" s="53"/>
      <c r="U112" s="31"/>
      <c r="V112"/>
    </row>
    <row r="113" spans="2:22" ht="18" customHeight="1" thickBot="1" x14ac:dyDescent="0.2">
      <c r="B113" s="145" t="s">
        <v>51</v>
      </c>
      <c r="C113" s="21" t="s">
        <v>0</v>
      </c>
      <c r="D113" s="5" t="s">
        <v>21</v>
      </c>
      <c r="E113" s="132">
        <f>E$24</f>
        <v>25</v>
      </c>
      <c r="F113" s="132">
        <f t="shared" ref="F113:M113" si="68">F$24</f>
        <v>26</v>
      </c>
      <c r="G113" s="132">
        <f t="shared" si="68"/>
        <v>27</v>
      </c>
      <c r="H113" s="132">
        <f t="shared" si="68"/>
        <v>28</v>
      </c>
      <c r="I113" s="132">
        <f t="shared" si="68"/>
        <v>29</v>
      </c>
      <c r="J113" s="132">
        <f t="shared" si="68"/>
        <v>30</v>
      </c>
      <c r="K113" s="132">
        <f t="shared" si="68"/>
        <v>31</v>
      </c>
      <c r="L113" s="132">
        <f t="shared" si="68"/>
        <v>32</v>
      </c>
      <c r="M113" s="132">
        <f t="shared" si="68"/>
        <v>33</v>
      </c>
      <c r="N113" s="40" t="s">
        <v>87</v>
      </c>
      <c r="O113" s="17"/>
      <c r="P113" s="12"/>
      <c r="Q113" s="53"/>
      <c r="R113" s="42"/>
      <c r="S113" s="42"/>
      <c r="T113" s="53"/>
      <c r="U113" s="31"/>
      <c r="V113"/>
    </row>
    <row r="114" spans="2:22" ht="15.75" customHeight="1" x14ac:dyDescent="0.15">
      <c r="C114" s="291" t="s">
        <v>70</v>
      </c>
      <c r="D114" s="24" t="s">
        <v>4</v>
      </c>
      <c r="E114" s="105">
        <v>0</v>
      </c>
      <c r="F114" s="106">
        <v>0</v>
      </c>
      <c r="G114" s="106">
        <v>0</v>
      </c>
      <c r="H114" s="106">
        <v>0</v>
      </c>
      <c r="I114" s="106">
        <v>0</v>
      </c>
      <c r="J114" s="106">
        <v>0</v>
      </c>
      <c r="K114" s="106">
        <v>0</v>
      </c>
      <c r="L114" s="106">
        <v>0</v>
      </c>
      <c r="M114" s="106">
        <v>0</v>
      </c>
      <c r="N114" s="36"/>
      <c r="O114" s="17"/>
      <c r="P114" s="12"/>
      <c r="Q114" s="53"/>
      <c r="R114" s="42"/>
      <c r="S114" s="42"/>
      <c r="T114" s="53"/>
      <c r="U114" s="31"/>
      <c r="V114"/>
    </row>
    <row r="115" spans="2:22" ht="15.75" customHeight="1" x14ac:dyDescent="0.15">
      <c r="C115" s="292"/>
      <c r="D115" s="25" t="s">
        <v>5</v>
      </c>
      <c r="E115" s="109">
        <v>0</v>
      </c>
      <c r="F115" s="109">
        <v>0</v>
      </c>
      <c r="G115" s="109">
        <v>0</v>
      </c>
      <c r="H115" s="109">
        <v>0</v>
      </c>
      <c r="I115" s="109">
        <v>0</v>
      </c>
      <c r="J115" s="109">
        <v>0</v>
      </c>
      <c r="K115" s="110">
        <v>0</v>
      </c>
      <c r="L115" s="110">
        <v>0</v>
      </c>
      <c r="M115" s="110">
        <v>0</v>
      </c>
      <c r="N115" s="37"/>
      <c r="O115" s="17"/>
      <c r="P115" s="12"/>
      <c r="Q115" s="53"/>
      <c r="R115" s="42"/>
      <c r="S115" s="42"/>
      <c r="T115" s="53"/>
      <c r="U115" s="31"/>
      <c r="V115"/>
    </row>
    <row r="116" spans="2:22" ht="15.75" customHeight="1" x14ac:dyDescent="0.15">
      <c r="C116" s="292"/>
      <c r="D116" s="26" t="s">
        <v>6</v>
      </c>
      <c r="E116" s="109">
        <v>0</v>
      </c>
      <c r="F116" s="109">
        <v>0</v>
      </c>
      <c r="G116" s="109">
        <v>0</v>
      </c>
      <c r="H116" s="109">
        <v>0</v>
      </c>
      <c r="I116" s="109">
        <v>0</v>
      </c>
      <c r="J116" s="109">
        <v>0</v>
      </c>
      <c r="K116" s="110">
        <v>0</v>
      </c>
      <c r="L116" s="110">
        <v>0</v>
      </c>
      <c r="M116" s="110">
        <v>0</v>
      </c>
      <c r="N116" s="37"/>
      <c r="O116" s="17"/>
      <c r="P116" s="12"/>
      <c r="Q116" s="53"/>
      <c r="R116" s="42"/>
      <c r="S116" s="42"/>
      <c r="T116" s="53"/>
      <c r="U116" s="31"/>
      <c r="V116"/>
    </row>
    <row r="117" spans="2:22" ht="15.75" customHeight="1" x14ac:dyDescent="0.15">
      <c r="C117" s="292"/>
      <c r="D117" s="26" t="s">
        <v>7</v>
      </c>
      <c r="E117" s="168">
        <v>0</v>
      </c>
      <c r="F117" s="168">
        <v>0</v>
      </c>
      <c r="G117" s="168">
        <v>0</v>
      </c>
      <c r="H117" s="168">
        <v>0</v>
      </c>
      <c r="I117" s="168">
        <v>0</v>
      </c>
      <c r="J117" s="168">
        <v>0</v>
      </c>
      <c r="K117" s="169">
        <v>0</v>
      </c>
      <c r="L117" s="169">
        <v>0</v>
      </c>
      <c r="M117" s="169">
        <v>0</v>
      </c>
      <c r="N117" s="38"/>
      <c r="O117" s="17"/>
      <c r="P117" s="12"/>
      <c r="Q117" s="53"/>
      <c r="R117" s="42"/>
      <c r="S117" s="42"/>
      <c r="T117" s="53"/>
      <c r="U117" s="31"/>
      <c r="V117"/>
    </row>
    <row r="118" spans="2:22" ht="15.75" customHeight="1" x14ac:dyDescent="0.15">
      <c r="C118" s="292"/>
      <c r="D118" s="174" t="s">
        <v>15</v>
      </c>
      <c r="E118" s="181">
        <f>SUM(E114:E117)</f>
        <v>0</v>
      </c>
      <c r="F118" s="176">
        <f t="shared" ref="F118" si="69">SUM(F114:F117)</f>
        <v>0</v>
      </c>
      <c r="G118" s="176">
        <f t="shared" ref="G118" si="70">SUM(G114:G117)</f>
        <v>0</v>
      </c>
      <c r="H118" s="176">
        <f t="shared" ref="H118" si="71">SUM(H114:H117)</f>
        <v>0</v>
      </c>
      <c r="I118" s="176">
        <f t="shared" ref="I118" si="72">SUM(I114:I117)</f>
        <v>0</v>
      </c>
      <c r="J118" s="176">
        <f t="shared" ref="J118" si="73">SUM(J114:J117)</f>
        <v>0</v>
      </c>
      <c r="K118" s="176">
        <f t="shared" ref="K118" si="74">SUM(K114:K117)</f>
        <v>0</v>
      </c>
      <c r="L118" s="176">
        <f t="shared" ref="L118" si="75">SUM(L114:L117)</f>
        <v>0</v>
      </c>
      <c r="M118" s="176">
        <f t="shared" ref="M118" si="76">SUM(M114:M117)</f>
        <v>0</v>
      </c>
      <c r="N118" s="177"/>
      <c r="O118" s="17"/>
      <c r="P118" s="12"/>
      <c r="Q118" s="53"/>
      <c r="R118" s="42"/>
      <c r="S118" s="42"/>
      <c r="T118" s="53"/>
      <c r="U118" s="31"/>
      <c r="V118"/>
    </row>
    <row r="119" spans="2:22" ht="15.75" customHeight="1" x14ac:dyDescent="0.15">
      <c r="C119" s="292"/>
      <c r="D119" s="182" t="s">
        <v>8</v>
      </c>
      <c r="E119" s="175">
        <f t="shared" ref="E119:M119" si="77">IF(E124="",ROUNDDOWN(E118*E122,0)," 　率設定ｴﾗｰ")</f>
        <v>0</v>
      </c>
      <c r="F119" s="180">
        <f t="shared" si="77"/>
        <v>0</v>
      </c>
      <c r="G119" s="180">
        <f t="shared" si="77"/>
        <v>0</v>
      </c>
      <c r="H119" s="180">
        <f t="shared" si="77"/>
        <v>0</v>
      </c>
      <c r="I119" s="180">
        <f t="shared" si="77"/>
        <v>0</v>
      </c>
      <c r="J119" s="180">
        <f t="shared" si="77"/>
        <v>0</v>
      </c>
      <c r="K119" s="180">
        <f t="shared" si="77"/>
        <v>0</v>
      </c>
      <c r="L119" s="180">
        <f t="shared" si="77"/>
        <v>0</v>
      </c>
      <c r="M119" s="180">
        <f t="shared" si="77"/>
        <v>0</v>
      </c>
      <c r="N119" s="177"/>
      <c r="O119" s="17"/>
      <c r="P119" s="12"/>
      <c r="Q119" s="53"/>
      <c r="R119" s="42"/>
      <c r="S119" s="42"/>
      <c r="T119" s="53"/>
      <c r="U119" s="31"/>
      <c r="V119"/>
    </row>
    <row r="120" spans="2:22" ht="15.75" customHeight="1" x14ac:dyDescent="0.15">
      <c r="C120" s="292"/>
      <c r="D120" s="96" t="s">
        <v>17</v>
      </c>
      <c r="E120" s="184">
        <f>IF($E$112="",0,E118+E119)</f>
        <v>0</v>
      </c>
      <c r="F120" s="185">
        <f t="shared" ref="F120:M120" si="78">IF($E$112="",0,F118+F119)</f>
        <v>0</v>
      </c>
      <c r="G120" s="185">
        <f t="shared" si="78"/>
        <v>0</v>
      </c>
      <c r="H120" s="185">
        <f t="shared" si="78"/>
        <v>0</v>
      </c>
      <c r="I120" s="185">
        <f t="shared" si="78"/>
        <v>0</v>
      </c>
      <c r="J120" s="185">
        <f t="shared" si="78"/>
        <v>0</v>
      </c>
      <c r="K120" s="185">
        <f t="shared" si="78"/>
        <v>0</v>
      </c>
      <c r="L120" s="185">
        <f t="shared" si="78"/>
        <v>0</v>
      </c>
      <c r="M120" s="185">
        <f t="shared" si="78"/>
        <v>0</v>
      </c>
      <c r="N120" s="186"/>
      <c r="O120" s="17"/>
      <c r="P120" s="12"/>
      <c r="Q120" s="53"/>
      <c r="R120" s="42"/>
      <c r="S120" s="42"/>
      <c r="T120" s="53"/>
      <c r="U120" s="31"/>
      <c r="V120"/>
    </row>
    <row r="121" spans="2:22" ht="29.25" customHeight="1" thickBot="1" x14ac:dyDescent="0.2">
      <c r="C121" s="293"/>
      <c r="D121" s="97" t="s">
        <v>27</v>
      </c>
      <c r="E121" s="74">
        <f>IFERROR(ROUNDDOWN(E120*E$37/(1+E$37),0),"")</f>
        <v>0</v>
      </c>
      <c r="F121" s="74">
        <f t="shared" ref="F121" si="79">IFERROR((ROUNDDOWN(F120*F$37/(1+F$37),0)),"")</f>
        <v>0</v>
      </c>
      <c r="G121" s="74">
        <f t="shared" ref="G121" si="80">IFERROR((ROUNDDOWN(G120*G$37/(1+G$37),0)),"")</f>
        <v>0</v>
      </c>
      <c r="H121" s="74">
        <f t="shared" ref="H121" si="81">IFERROR((ROUNDDOWN(H120*H$37/(1+H$37),0)),"")</f>
        <v>0</v>
      </c>
      <c r="I121" s="74">
        <f t="shared" ref="I121" si="82">IFERROR((ROUNDDOWN(I120*I$37/(1+I$37),0)),"")</f>
        <v>0</v>
      </c>
      <c r="J121" s="74">
        <f t="shared" ref="J121" si="83">IFERROR((ROUNDDOWN(J120*J$37/(1+J$37),0)),"")</f>
        <v>0</v>
      </c>
      <c r="K121" s="74">
        <f t="shared" ref="K121" si="84">IFERROR((ROUNDDOWN(K120*K$37/(1+K$37),0)),"")</f>
        <v>0</v>
      </c>
      <c r="L121" s="74">
        <f t="shared" ref="L121" si="85">IFERROR((ROUNDDOWN(L120*L$37/(1+L$37),0)),"")</f>
        <v>0</v>
      </c>
      <c r="M121" s="74">
        <f t="shared" ref="M121" si="86">IFERROR((ROUNDDOWN(M120*M$37/(1+M$37),0)),"")</f>
        <v>0</v>
      </c>
      <c r="N121" s="183"/>
      <c r="O121" s="17"/>
      <c r="P121" s="12"/>
      <c r="Q121" s="53"/>
      <c r="R121" s="42"/>
      <c r="S121" s="42"/>
      <c r="T121" s="53"/>
      <c r="U121" s="31"/>
      <c r="V121"/>
    </row>
    <row r="122" spans="2:22" ht="15.75" customHeight="1" x14ac:dyDescent="0.15">
      <c r="B122" s="145" t="s">
        <v>50</v>
      </c>
      <c r="D122" s="11" t="s">
        <v>9</v>
      </c>
      <c r="E122" s="107">
        <v>0</v>
      </c>
      <c r="F122" s="107">
        <v>0</v>
      </c>
      <c r="G122" s="107">
        <v>0</v>
      </c>
      <c r="H122" s="107">
        <v>0</v>
      </c>
      <c r="I122" s="107">
        <v>0</v>
      </c>
      <c r="J122" s="107">
        <v>0</v>
      </c>
      <c r="K122" s="107">
        <v>0</v>
      </c>
      <c r="L122" s="107">
        <v>0</v>
      </c>
      <c r="M122" s="107">
        <v>0</v>
      </c>
      <c r="N122" s="12"/>
      <c r="O122" s="17"/>
      <c r="P122" s="12"/>
      <c r="Q122" s="53"/>
      <c r="R122" s="42"/>
      <c r="S122" s="42"/>
      <c r="T122" s="53"/>
      <c r="U122" s="31"/>
      <c r="V122"/>
    </row>
    <row r="123" spans="2:22" ht="15.75" customHeight="1" x14ac:dyDescent="0.15">
      <c r="C123" s="255"/>
      <c r="D123" s="144"/>
      <c r="E123" s="73"/>
      <c r="F123" s="73"/>
      <c r="G123" s="73"/>
      <c r="H123" s="73"/>
      <c r="I123" s="73"/>
      <c r="J123" s="73"/>
      <c r="K123" s="73"/>
      <c r="L123" s="73"/>
      <c r="M123" s="73"/>
      <c r="N123" s="16"/>
      <c r="O123" s="17"/>
      <c r="P123" s="12"/>
      <c r="Q123" s="53"/>
      <c r="R123" s="42"/>
      <c r="S123" s="42"/>
      <c r="T123" s="53"/>
      <c r="U123" s="31"/>
      <c r="V123"/>
    </row>
    <row r="124" spans="2:22" s="159" customFormat="1" ht="30.75" customHeight="1" x14ac:dyDescent="0.15">
      <c r="B124" s="151"/>
      <c r="C124" s="294" t="str">
        <f>IF(AND(E124="",F124="",G124="",H124="",I124="",J124="",K124="",L124="",M124=""),"","一般管理費率：未記入、少数点以下第２位又は１０%以上を検出")</f>
        <v/>
      </c>
      <c r="D124" s="294"/>
      <c r="E124" s="152" t="str">
        <f>IF(AND(E122=ROUNDDOWN(E122,3),E122&lt;=0.1,E122&lt;&gt;""),"","←←確認してください ")</f>
        <v/>
      </c>
      <c r="F124" s="152" t="str">
        <f t="shared" ref="F124:M124" si="87">IF(AND(F122=ROUNDDOWN(F122,3),F122&lt;=0.1,F122&lt;&gt;""),"","←←確認してください ")</f>
        <v/>
      </c>
      <c r="G124" s="152" t="str">
        <f t="shared" si="87"/>
        <v/>
      </c>
      <c r="H124" s="152" t="str">
        <f t="shared" si="87"/>
        <v/>
      </c>
      <c r="I124" s="152" t="str">
        <f t="shared" si="87"/>
        <v/>
      </c>
      <c r="J124" s="152" t="str">
        <f t="shared" si="87"/>
        <v/>
      </c>
      <c r="K124" s="152" t="str">
        <f t="shared" si="87"/>
        <v/>
      </c>
      <c r="L124" s="152" t="str">
        <f t="shared" si="87"/>
        <v/>
      </c>
      <c r="M124" s="152" t="str">
        <f t="shared" si="87"/>
        <v/>
      </c>
      <c r="N124" s="161"/>
      <c r="O124" s="160"/>
      <c r="P124" s="154"/>
      <c r="Q124" s="155"/>
      <c r="R124" s="156"/>
      <c r="S124" s="156"/>
      <c r="T124" s="155"/>
      <c r="U124" s="157"/>
      <c r="V124" s="158"/>
    </row>
    <row r="125" spans="2:22" ht="18.75" customHeight="1" x14ac:dyDescent="0.15">
      <c r="B125" s="145" t="s">
        <v>65</v>
      </c>
      <c r="D125" s="7" t="s">
        <v>12</v>
      </c>
      <c r="E125" s="290"/>
      <c r="F125" s="290"/>
      <c r="G125" s="290"/>
      <c r="H125" s="290"/>
      <c r="I125" s="290"/>
      <c r="J125" s="224"/>
      <c r="K125" s="224"/>
      <c r="L125" s="224"/>
      <c r="M125" s="224"/>
      <c r="N125" s="54"/>
      <c r="O125" s="17"/>
      <c r="P125" s="12"/>
      <c r="Q125" s="53"/>
      <c r="R125" s="42"/>
      <c r="S125" s="42"/>
      <c r="T125" s="53"/>
      <c r="U125" s="31"/>
      <c r="V125"/>
    </row>
    <row r="126" spans="2:22" ht="18.75" customHeight="1" thickBot="1" x14ac:dyDescent="0.2">
      <c r="B126" s="145" t="s">
        <v>66</v>
      </c>
      <c r="C126" s="15" t="s">
        <v>11</v>
      </c>
      <c r="D126" s="56" t="s">
        <v>43</v>
      </c>
      <c r="E126" s="289"/>
      <c r="F126" s="289"/>
      <c r="G126" s="289"/>
      <c r="H126" s="289"/>
      <c r="I126" s="289"/>
      <c r="J126" s="288" t="str">
        <f>IF(E126="","&lt;- 研究分担者を設定してください。","")</f>
        <v>&lt;- 研究分担者を設定してください。</v>
      </c>
      <c r="K126" s="288"/>
      <c r="L126" s="288"/>
      <c r="M126" s="288"/>
      <c r="N126" s="98" t="s">
        <v>2</v>
      </c>
      <c r="O126" s="17"/>
      <c r="P126" s="12"/>
      <c r="Q126" s="53"/>
      <c r="R126" s="42"/>
      <c r="S126" s="42"/>
      <c r="T126" s="53"/>
      <c r="U126" s="31"/>
      <c r="V126"/>
    </row>
    <row r="127" spans="2:22" ht="18" customHeight="1" thickBot="1" x14ac:dyDescent="0.2">
      <c r="B127" s="145" t="s">
        <v>51</v>
      </c>
      <c r="C127" s="21" t="s">
        <v>0</v>
      </c>
      <c r="D127" s="5" t="s">
        <v>21</v>
      </c>
      <c r="E127" s="132">
        <f>E$24</f>
        <v>25</v>
      </c>
      <c r="F127" s="132">
        <f t="shared" ref="F127:M127" si="88">F$24</f>
        <v>26</v>
      </c>
      <c r="G127" s="132">
        <f t="shared" si="88"/>
        <v>27</v>
      </c>
      <c r="H127" s="132">
        <f t="shared" si="88"/>
        <v>28</v>
      </c>
      <c r="I127" s="132">
        <f t="shared" si="88"/>
        <v>29</v>
      </c>
      <c r="J127" s="132">
        <f t="shared" si="88"/>
        <v>30</v>
      </c>
      <c r="K127" s="132">
        <f t="shared" si="88"/>
        <v>31</v>
      </c>
      <c r="L127" s="132">
        <f t="shared" si="88"/>
        <v>32</v>
      </c>
      <c r="M127" s="132">
        <f t="shared" si="88"/>
        <v>33</v>
      </c>
      <c r="N127" s="40" t="s">
        <v>87</v>
      </c>
      <c r="O127" s="17"/>
      <c r="P127" s="12"/>
      <c r="Q127" s="53"/>
      <c r="R127" s="42"/>
      <c r="S127" s="42"/>
      <c r="T127" s="53"/>
      <c r="U127" s="31"/>
      <c r="V127"/>
    </row>
    <row r="128" spans="2:22" ht="15.75" customHeight="1" x14ac:dyDescent="0.15">
      <c r="C128" s="291" t="s">
        <v>70</v>
      </c>
      <c r="D128" s="24" t="s">
        <v>4</v>
      </c>
      <c r="E128" s="105">
        <v>0</v>
      </c>
      <c r="F128" s="106">
        <v>0</v>
      </c>
      <c r="G128" s="106">
        <v>0</v>
      </c>
      <c r="H128" s="106">
        <v>0</v>
      </c>
      <c r="I128" s="106">
        <v>0</v>
      </c>
      <c r="J128" s="106">
        <v>0</v>
      </c>
      <c r="K128" s="106">
        <v>0</v>
      </c>
      <c r="L128" s="106">
        <v>0</v>
      </c>
      <c r="M128" s="106">
        <v>0</v>
      </c>
      <c r="N128" s="36"/>
      <c r="O128" s="17"/>
      <c r="P128" s="12"/>
      <c r="Q128" s="53"/>
      <c r="R128" s="42"/>
      <c r="S128" s="42"/>
      <c r="T128" s="53"/>
      <c r="U128" s="31"/>
      <c r="V128"/>
    </row>
    <row r="129" spans="2:22" ht="15.75" customHeight="1" x14ac:dyDescent="0.15">
      <c r="C129" s="292"/>
      <c r="D129" s="25" t="s">
        <v>5</v>
      </c>
      <c r="E129" s="109">
        <v>0</v>
      </c>
      <c r="F129" s="109">
        <v>0</v>
      </c>
      <c r="G129" s="109">
        <v>0</v>
      </c>
      <c r="H129" s="109">
        <v>0</v>
      </c>
      <c r="I129" s="109">
        <v>0</v>
      </c>
      <c r="J129" s="109">
        <v>0</v>
      </c>
      <c r="K129" s="110">
        <v>0</v>
      </c>
      <c r="L129" s="110">
        <v>0</v>
      </c>
      <c r="M129" s="110">
        <v>0</v>
      </c>
      <c r="N129" s="37"/>
      <c r="O129" s="17"/>
      <c r="P129" s="12"/>
      <c r="Q129" s="53"/>
      <c r="R129" s="42"/>
      <c r="S129" s="42"/>
      <c r="T129" s="53"/>
      <c r="U129" s="31"/>
      <c r="V129"/>
    </row>
    <row r="130" spans="2:22" ht="15.75" customHeight="1" x14ac:dyDescent="0.15">
      <c r="C130" s="292"/>
      <c r="D130" s="26" t="s">
        <v>6</v>
      </c>
      <c r="E130" s="109">
        <v>0</v>
      </c>
      <c r="F130" s="109">
        <v>0</v>
      </c>
      <c r="G130" s="109">
        <v>0</v>
      </c>
      <c r="H130" s="109">
        <v>0</v>
      </c>
      <c r="I130" s="109">
        <v>0</v>
      </c>
      <c r="J130" s="109">
        <v>0</v>
      </c>
      <c r="K130" s="110">
        <v>0</v>
      </c>
      <c r="L130" s="110">
        <v>0</v>
      </c>
      <c r="M130" s="110">
        <v>0</v>
      </c>
      <c r="N130" s="37"/>
      <c r="O130" s="17"/>
      <c r="P130" s="12"/>
      <c r="Q130" s="53"/>
      <c r="R130" s="42"/>
      <c r="S130" s="42"/>
      <c r="T130" s="53"/>
      <c r="U130" s="31"/>
      <c r="V130"/>
    </row>
    <row r="131" spans="2:22" ht="15.75" customHeight="1" x14ac:dyDescent="0.15">
      <c r="C131" s="292"/>
      <c r="D131" s="26" t="s">
        <v>7</v>
      </c>
      <c r="E131" s="168">
        <v>0</v>
      </c>
      <c r="F131" s="168">
        <v>0</v>
      </c>
      <c r="G131" s="168">
        <v>0</v>
      </c>
      <c r="H131" s="168">
        <v>0</v>
      </c>
      <c r="I131" s="168">
        <v>0</v>
      </c>
      <c r="J131" s="168">
        <v>0</v>
      </c>
      <c r="K131" s="169">
        <v>0</v>
      </c>
      <c r="L131" s="169">
        <v>0</v>
      </c>
      <c r="M131" s="169">
        <v>0</v>
      </c>
      <c r="N131" s="38"/>
      <c r="O131" s="17"/>
      <c r="P131" s="12"/>
      <c r="Q131" s="53"/>
      <c r="R131" s="42"/>
      <c r="S131" s="42"/>
      <c r="T131" s="53"/>
      <c r="U131" s="31"/>
      <c r="V131"/>
    </row>
    <row r="132" spans="2:22" ht="15.75" customHeight="1" x14ac:dyDescent="0.15">
      <c r="C132" s="292"/>
      <c r="D132" s="174" t="s">
        <v>15</v>
      </c>
      <c r="E132" s="181">
        <f>SUM(E128:E131)</f>
        <v>0</v>
      </c>
      <c r="F132" s="176">
        <f t="shared" ref="F132" si="89">SUM(F128:F131)</f>
        <v>0</v>
      </c>
      <c r="G132" s="176">
        <f t="shared" ref="G132" si="90">SUM(G128:G131)</f>
        <v>0</v>
      </c>
      <c r="H132" s="176">
        <f t="shared" ref="H132" si="91">SUM(H128:H131)</f>
        <v>0</v>
      </c>
      <c r="I132" s="176">
        <f t="shared" ref="I132" si="92">SUM(I128:I131)</f>
        <v>0</v>
      </c>
      <c r="J132" s="176">
        <f t="shared" ref="J132" si="93">SUM(J128:J131)</f>
        <v>0</v>
      </c>
      <c r="K132" s="176">
        <f t="shared" ref="K132" si="94">SUM(K128:K131)</f>
        <v>0</v>
      </c>
      <c r="L132" s="176">
        <f t="shared" ref="L132" si="95">SUM(L128:L131)</f>
        <v>0</v>
      </c>
      <c r="M132" s="176">
        <f t="shared" ref="M132" si="96">SUM(M128:M131)</f>
        <v>0</v>
      </c>
      <c r="N132" s="177"/>
      <c r="O132" s="17"/>
      <c r="P132" s="12"/>
      <c r="Q132" s="53"/>
      <c r="R132" s="42"/>
      <c r="S132" s="42"/>
      <c r="T132" s="53"/>
      <c r="U132" s="31"/>
      <c r="V132"/>
    </row>
    <row r="133" spans="2:22" ht="15.75" customHeight="1" x14ac:dyDescent="0.15">
      <c r="C133" s="292"/>
      <c r="D133" s="182" t="s">
        <v>8</v>
      </c>
      <c r="E133" s="175">
        <f t="shared" ref="E133:M133" si="97">IF(E138="",ROUNDDOWN(E132*E136,0)," 　率設定ｴﾗｰ")</f>
        <v>0</v>
      </c>
      <c r="F133" s="180">
        <f t="shared" si="97"/>
        <v>0</v>
      </c>
      <c r="G133" s="180">
        <f t="shared" si="97"/>
        <v>0</v>
      </c>
      <c r="H133" s="180">
        <f t="shared" si="97"/>
        <v>0</v>
      </c>
      <c r="I133" s="180">
        <f t="shared" si="97"/>
        <v>0</v>
      </c>
      <c r="J133" s="180">
        <f t="shared" si="97"/>
        <v>0</v>
      </c>
      <c r="K133" s="180">
        <f t="shared" si="97"/>
        <v>0</v>
      </c>
      <c r="L133" s="180">
        <f t="shared" si="97"/>
        <v>0</v>
      </c>
      <c r="M133" s="180">
        <f t="shared" si="97"/>
        <v>0</v>
      </c>
      <c r="N133" s="177"/>
      <c r="O133" s="17"/>
      <c r="P133" s="12"/>
      <c r="Q133" s="53"/>
      <c r="R133" s="42"/>
      <c r="S133" s="42"/>
      <c r="T133" s="53"/>
      <c r="U133" s="31"/>
      <c r="V133"/>
    </row>
    <row r="134" spans="2:22" ht="15.75" customHeight="1" x14ac:dyDescent="0.15">
      <c r="C134" s="292"/>
      <c r="D134" s="96" t="s">
        <v>17</v>
      </c>
      <c r="E134" s="184">
        <f>IF($E$126="",0,E132+E133)</f>
        <v>0</v>
      </c>
      <c r="F134" s="185">
        <f t="shared" ref="F134:M134" si="98">IF($E$126="",0,F132+F133)</f>
        <v>0</v>
      </c>
      <c r="G134" s="185">
        <f t="shared" si="98"/>
        <v>0</v>
      </c>
      <c r="H134" s="185">
        <f t="shared" si="98"/>
        <v>0</v>
      </c>
      <c r="I134" s="185">
        <f t="shared" si="98"/>
        <v>0</v>
      </c>
      <c r="J134" s="185">
        <f t="shared" si="98"/>
        <v>0</v>
      </c>
      <c r="K134" s="185">
        <f t="shared" si="98"/>
        <v>0</v>
      </c>
      <c r="L134" s="185">
        <f t="shared" si="98"/>
        <v>0</v>
      </c>
      <c r="M134" s="185">
        <f t="shared" si="98"/>
        <v>0</v>
      </c>
      <c r="N134" s="186"/>
      <c r="O134" s="17"/>
      <c r="P134" s="12"/>
      <c r="Q134" s="53"/>
      <c r="R134" s="42"/>
      <c r="S134" s="42"/>
      <c r="T134" s="53"/>
      <c r="U134" s="31"/>
      <c r="V134"/>
    </row>
    <row r="135" spans="2:22" ht="29.25" customHeight="1" thickBot="1" x14ac:dyDescent="0.2">
      <c r="C135" s="293"/>
      <c r="D135" s="97" t="s">
        <v>27</v>
      </c>
      <c r="E135" s="74">
        <f>IFERROR(ROUNDDOWN(E134*E$37/(1+E$37),0),"")</f>
        <v>0</v>
      </c>
      <c r="F135" s="74">
        <f t="shared" ref="F135:M135" si="99">IFERROR(ROUNDDOWN(F134*F$37/(1+F$37),0),"")</f>
        <v>0</v>
      </c>
      <c r="G135" s="74">
        <f t="shared" si="99"/>
        <v>0</v>
      </c>
      <c r="H135" s="74">
        <f t="shared" si="99"/>
        <v>0</v>
      </c>
      <c r="I135" s="74">
        <f t="shared" si="99"/>
        <v>0</v>
      </c>
      <c r="J135" s="74">
        <f t="shared" si="99"/>
        <v>0</v>
      </c>
      <c r="K135" s="74">
        <f t="shared" si="99"/>
        <v>0</v>
      </c>
      <c r="L135" s="74">
        <f t="shared" si="99"/>
        <v>0</v>
      </c>
      <c r="M135" s="74">
        <f t="shared" si="99"/>
        <v>0</v>
      </c>
      <c r="N135" s="183"/>
      <c r="O135" s="17"/>
      <c r="P135" s="12"/>
      <c r="Q135" s="53"/>
      <c r="R135" s="42"/>
      <c r="S135" s="42"/>
      <c r="T135" s="53"/>
      <c r="U135" s="31"/>
      <c r="V135"/>
    </row>
    <row r="136" spans="2:22" ht="15.75" customHeight="1" x14ac:dyDescent="0.15">
      <c r="B136" s="145" t="s">
        <v>50</v>
      </c>
      <c r="D136" s="11" t="s">
        <v>9</v>
      </c>
      <c r="E136" s="107">
        <v>0</v>
      </c>
      <c r="F136" s="107">
        <v>0</v>
      </c>
      <c r="G136" s="107">
        <v>0</v>
      </c>
      <c r="H136" s="107">
        <v>0</v>
      </c>
      <c r="I136" s="107">
        <v>0</v>
      </c>
      <c r="J136" s="107">
        <v>0</v>
      </c>
      <c r="K136" s="107">
        <v>0</v>
      </c>
      <c r="L136" s="107">
        <v>0</v>
      </c>
      <c r="M136" s="107">
        <v>0</v>
      </c>
      <c r="N136" s="12"/>
      <c r="O136" s="17"/>
      <c r="P136" s="12"/>
      <c r="Q136" s="53"/>
      <c r="R136" s="42"/>
      <c r="S136" s="42"/>
      <c r="T136" s="53"/>
      <c r="U136" s="31"/>
      <c r="V136"/>
    </row>
    <row r="137" spans="2:22" ht="15.75" customHeight="1" x14ac:dyDescent="0.15">
      <c r="C137" s="255"/>
      <c r="D137" s="144"/>
      <c r="E137" s="73"/>
      <c r="F137" s="73"/>
      <c r="G137" s="73"/>
      <c r="H137" s="73"/>
      <c r="I137" s="73"/>
      <c r="J137" s="73"/>
      <c r="K137" s="73"/>
      <c r="L137" s="73"/>
      <c r="M137" s="73"/>
      <c r="N137" s="16"/>
      <c r="O137" s="17"/>
      <c r="P137" s="12"/>
      <c r="Q137" s="53"/>
      <c r="R137" s="42"/>
      <c r="S137" s="42"/>
      <c r="T137" s="53"/>
      <c r="U137" s="31"/>
      <c r="V137"/>
    </row>
    <row r="138" spans="2:22" s="159" customFormat="1" ht="30.75" customHeight="1" x14ac:dyDescent="0.15">
      <c r="B138" s="151"/>
      <c r="C138" s="294" t="str">
        <f>IF(AND(E138="",F138="",G138="",H138="",I138="",J138="",K138="",L138="",M138=""),"","一般管理費率：未記入、少数点以下第２位又は１０%以上を検出")</f>
        <v/>
      </c>
      <c r="D138" s="294"/>
      <c r="E138" s="152" t="str">
        <f>IF(AND(E136=ROUNDDOWN(E136,3),E136&lt;=0.1,E136&lt;&gt;""),"","←←確認してください ")</f>
        <v/>
      </c>
      <c r="F138" s="152" t="str">
        <f t="shared" ref="F138:M138" si="100">IF(AND(F136=ROUNDDOWN(F136,3),F136&lt;=0.1,F136&lt;&gt;""),"","←←確認してください ")</f>
        <v/>
      </c>
      <c r="G138" s="152" t="str">
        <f t="shared" si="100"/>
        <v/>
      </c>
      <c r="H138" s="152" t="str">
        <f t="shared" si="100"/>
        <v/>
      </c>
      <c r="I138" s="152" t="str">
        <f t="shared" si="100"/>
        <v/>
      </c>
      <c r="J138" s="152" t="str">
        <f t="shared" si="100"/>
        <v/>
      </c>
      <c r="K138" s="152" t="str">
        <f t="shared" si="100"/>
        <v/>
      </c>
      <c r="L138" s="152" t="str">
        <f t="shared" si="100"/>
        <v/>
      </c>
      <c r="M138" s="152" t="str">
        <f t="shared" si="100"/>
        <v/>
      </c>
      <c r="N138" s="161"/>
      <c r="O138" s="160"/>
      <c r="P138" s="154"/>
      <c r="Q138" s="155"/>
      <c r="R138" s="156"/>
      <c r="S138" s="156"/>
      <c r="T138" s="155"/>
      <c r="U138" s="157"/>
      <c r="V138" s="158"/>
    </row>
    <row r="139" spans="2:22" ht="18.75" customHeight="1" x14ac:dyDescent="0.15">
      <c r="B139" s="145" t="s">
        <v>65</v>
      </c>
      <c r="D139" s="7" t="s">
        <v>12</v>
      </c>
      <c r="E139" s="290"/>
      <c r="F139" s="290"/>
      <c r="G139" s="290"/>
      <c r="H139" s="290"/>
      <c r="I139" s="290"/>
      <c r="J139" s="224"/>
      <c r="K139" s="224"/>
      <c r="L139" s="224"/>
      <c r="M139" s="224"/>
      <c r="N139" s="54"/>
      <c r="O139" s="17"/>
      <c r="P139" s="12"/>
      <c r="Q139" s="53"/>
      <c r="R139" s="42"/>
      <c r="S139" s="42"/>
      <c r="T139" s="53"/>
      <c r="U139" s="31"/>
      <c r="V139"/>
    </row>
    <row r="140" spans="2:22" ht="18.75" customHeight="1" thickBot="1" x14ac:dyDescent="0.2">
      <c r="B140" s="145" t="s">
        <v>66</v>
      </c>
      <c r="C140" s="15" t="s">
        <v>11</v>
      </c>
      <c r="D140" s="56" t="s">
        <v>43</v>
      </c>
      <c r="E140" s="289"/>
      <c r="F140" s="289"/>
      <c r="G140" s="289"/>
      <c r="H140" s="289"/>
      <c r="I140" s="289"/>
      <c r="J140" s="288" t="str">
        <f>IF(E140="","&lt;- 研究分担者を設定してください。","")</f>
        <v>&lt;- 研究分担者を設定してください。</v>
      </c>
      <c r="K140" s="288"/>
      <c r="L140" s="288"/>
      <c r="M140" s="288"/>
      <c r="N140" s="98" t="s">
        <v>2</v>
      </c>
      <c r="O140" s="17"/>
      <c r="P140" s="12"/>
      <c r="Q140" s="53"/>
      <c r="R140" s="42"/>
      <c r="S140" s="42"/>
      <c r="T140" s="53"/>
      <c r="U140" s="31"/>
      <c r="V140"/>
    </row>
    <row r="141" spans="2:22" ht="18" customHeight="1" thickBot="1" x14ac:dyDescent="0.2">
      <c r="B141" s="145" t="s">
        <v>51</v>
      </c>
      <c r="C141" s="21" t="s">
        <v>0</v>
      </c>
      <c r="D141" s="5" t="s">
        <v>21</v>
      </c>
      <c r="E141" s="132">
        <f>E$24</f>
        <v>25</v>
      </c>
      <c r="F141" s="132">
        <f t="shared" ref="F141:M141" si="101">F$24</f>
        <v>26</v>
      </c>
      <c r="G141" s="132">
        <f t="shared" si="101"/>
        <v>27</v>
      </c>
      <c r="H141" s="132">
        <f t="shared" si="101"/>
        <v>28</v>
      </c>
      <c r="I141" s="132">
        <f t="shared" si="101"/>
        <v>29</v>
      </c>
      <c r="J141" s="132">
        <f t="shared" si="101"/>
        <v>30</v>
      </c>
      <c r="K141" s="132">
        <f t="shared" si="101"/>
        <v>31</v>
      </c>
      <c r="L141" s="132">
        <f t="shared" si="101"/>
        <v>32</v>
      </c>
      <c r="M141" s="132">
        <f t="shared" si="101"/>
        <v>33</v>
      </c>
      <c r="N141" s="40" t="s">
        <v>87</v>
      </c>
      <c r="O141" s="17"/>
      <c r="P141" s="12"/>
      <c r="Q141" s="53"/>
      <c r="R141" s="42"/>
      <c r="S141" s="42"/>
      <c r="T141" s="53"/>
      <c r="U141" s="31"/>
      <c r="V141"/>
    </row>
    <row r="142" spans="2:22" ht="15.75" customHeight="1" x14ac:dyDescent="0.15">
      <c r="C142" s="291" t="s">
        <v>70</v>
      </c>
      <c r="D142" s="24" t="s">
        <v>4</v>
      </c>
      <c r="E142" s="105">
        <v>0</v>
      </c>
      <c r="F142" s="106">
        <v>0</v>
      </c>
      <c r="G142" s="106">
        <v>0</v>
      </c>
      <c r="H142" s="106">
        <v>0</v>
      </c>
      <c r="I142" s="106">
        <v>0</v>
      </c>
      <c r="J142" s="106">
        <v>0</v>
      </c>
      <c r="K142" s="106">
        <v>0</v>
      </c>
      <c r="L142" s="106">
        <v>0</v>
      </c>
      <c r="M142" s="106">
        <v>0</v>
      </c>
      <c r="N142" s="36"/>
      <c r="O142" s="17"/>
      <c r="P142" s="12"/>
      <c r="Q142" s="53"/>
      <c r="R142" s="42"/>
      <c r="S142" s="42"/>
      <c r="T142" s="53"/>
      <c r="U142" s="31"/>
      <c r="V142"/>
    </row>
    <row r="143" spans="2:22" ht="15.75" customHeight="1" x14ac:dyDescent="0.15">
      <c r="C143" s="292"/>
      <c r="D143" s="25" t="s">
        <v>5</v>
      </c>
      <c r="E143" s="109">
        <v>0</v>
      </c>
      <c r="F143" s="109">
        <v>0</v>
      </c>
      <c r="G143" s="109">
        <v>0</v>
      </c>
      <c r="H143" s="109">
        <v>0</v>
      </c>
      <c r="I143" s="109">
        <v>0</v>
      </c>
      <c r="J143" s="109">
        <v>0</v>
      </c>
      <c r="K143" s="110">
        <v>0</v>
      </c>
      <c r="L143" s="110">
        <v>0</v>
      </c>
      <c r="M143" s="110">
        <v>0</v>
      </c>
      <c r="N143" s="37"/>
      <c r="O143" s="17"/>
      <c r="P143" s="12"/>
      <c r="Q143" s="53"/>
      <c r="R143" s="42"/>
      <c r="S143" s="42"/>
      <c r="T143" s="53"/>
      <c r="U143" s="31"/>
      <c r="V143"/>
    </row>
    <row r="144" spans="2:22" ht="15.75" customHeight="1" x14ac:dyDescent="0.15">
      <c r="C144" s="292"/>
      <c r="D144" s="26" t="s">
        <v>6</v>
      </c>
      <c r="E144" s="109">
        <v>0</v>
      </c>
      <c r="F144" s="109">
        <v>0</v>
      </c>
      <c r="G144" s="109">
        <v>0</v>
      </c>
      <c r="H144" s="109">
        <v>0</v>
      </c>
      <c r="I144" s="109">
        <v>0</v>
      </c>
      <c r="J144" s="109">
        <v>0</v>
      </c>
      <c r="K144" s="110">
        <v>0</v>
      </c>
      <c r="L144" s="110">
        <v>0</v>
      </c>
      <c r="M144" s="110">
        <v>0</v>
      </c>
      <c r="N144" s="37"/>
      <c r="O144" s="17"/>
      <c r="P144" s="12"/>
      <c r="Q144" s="53"/>
      <c r="R144" s="42"/>
      <c r="S144" s="42"/>
      <c r="T144" s="53"/>
      <c r="U144" s="31"/>
      <c r="V144"/>
    </row>
    <row r="145" spans="2:23" ht="15.75" customHeight="1" x14ac:dyDescent="0.15">
      <c r="C145" s="292"/>
      <c r="D145" s="26" t="s">
        <v>7</v>
      </c>
      <c r="E145" s="168">
        <v>0</v>
      </c>
      <c r="F145" s="168">
        <v>0</v>
      </c>
      <c r="G145" s="168">
        <v>0</v>
      </c>
      <c r="H145" s="168">
        <v>0</v>
      </c>
      <c r="I145" s="168">
        <v>0</v>
      </c>
      <c r="J145" s="168">
        <v>0</v>
      </c>
      <c r="K145" s="169">
        <v>0</v>
      </c>
      <c r="L145" s="169">
        <v>0</v>
      </c>
      <c r="M145" s="169">
        <v>0</v>
      </c>
      <c r="N145" s="38"/>
      <c r="O145" s="17"/>
      <c r="P145" s="12"/>
      <c r="Q145" s="53"/>
      <c r="R145" s="42"/>
      <c r="S145" s="42"/>
      <c r="T145" s="53"/>
      <c r="U145" s="31"/>
      <c r="V145"/>
    </row>
    <row r="146" spans="2:23" ht="15.75" customHeight="1" x14ac:dyDescent="0.15">
      <c r="C146" s="292"/>
      <c r="D146" s="174" t="s">
        <v>15</v>
      </c>
      <c r="E146" s="181">
        <f>SUM(E142:E145)</f>
        <v>0</v>
      </c>
      <c r="F146" s="176">
        <f t="shared" ref="F146" si="102">SUM(F142:F145)</f>
        <v>0</v>
      </c>
      <c r="G146" s="176">
        <f t="shared" ref="G146" si="103">SUM(G142:G145)</f>
        <v>0</v>
      </c>
      <c r="H146" s="176">
        <f t="shared" ref="H146" si="104">SUM(H142:H145)</f>
        <v>0</v>
      </c>
      <c r="I146" s="176">
        <f t="shared" ref="I146" si="105">SUM(I142:I145)</f>
        <v>0</v>
      </c>
      <c r="J146" s="176">
        <f t="shared" ref="J146" si="106">SUM(J142:J145)</f>
        <v>0</v>
      </c>
      <c r="K146" s="176">
        <f t="shared" ref="K146" si="107">SUM(K142:K145)</f>
        <v>0</v>
      </c>
      <c r="L146" s="176">
        <f t="shared" ref="L146" si="108">SUM(L142:L145)</f>
        <v>0</v>
      </c>
      <c r="M146" s="176">
        <f t="shared" ref="M146" si="109">SUM(M142:M145)</f>
        <v>0</v>
      </c>
      <c r="N146" s="177"/>
      <c r="O146" s="17"/>
      <c r="P146" s="12"/>
      <c r="Q146" s="53"/>
      <c r="R146" s="42"/>
      <c r="S146" s="42"/>
      <c r="T146" s="53"/>
      <c r="U146" s="31"/>
      <c r="V146"/>
    </row>
    <row r="147" spans="2:23" ht="15.75" customHeight="1" x14ac:dyDescent="0.15">
      <c r="C147" s="292"/>
      <c r="D147" s="182" t="s">
        <v>8</v>
      </c>
      <c r="E147" s="175">
        <f t="shared" ref="E147:M147" si="110">IF(E152="",ROUNDDOWN(E146*E150,0)," 　率設定ｴﾗｰ")</f>
        <v>0</v>
      </c>
      <c r="F147" s="180">
        <f t="shared" si="110"/>
        <v>0</v>
      </c>
      <c r="G147" s="180">
        <f t="shared" si="110"/>
        <v>0</v>
      </c>
      <c r="H147" s="180">
        <f t="shared" si="110"/>
        <v>0</v>
      </c>
      <c r="I147" s="180">
        <f t="shared" si="110"/>
        <v>0</v>
      </c>
      <c r="J147" s="180">
        <f t="shared" si="110"/>
        <v>0</v>
      </c>
      <c r="K147" s="180">
        <f t="shared" si="110"/>
        <v>0</v>
      </c>
      <c r="L147" s="180">
        <f t="shared" si="110"/>
        <v>0</v>
      </c>
      <c r="M147" s="180">
        <f t="shared" si="110"/>
        <v>0</v>
      </c>
      <c r="N147" s="177"/>
      <c r="O147" s="17"/>
      <c r="P147" s="12"/>
      <c r="Q147" s="53"/>
      <c r="R147" s="42"/>
      <c r="S147" s="42"/>
      <c r="T147" s="53"/>
      <c r="U147" s="31"/>
      <c r="V147"/>
    </row>
    <row r="148" spans="2:23" ht="15.75" customHeight="1" x14ac:dyDescent="0.15">
      <c r="C148" s="292"/>
      <c r="D148" s="96" t="s">
        <v>17</v>
      </c>
      <c r="E148" s="184">
        <f>IF($E$140="",0,E146+E147)</f>
        <v>0</v>
      </c>
      <c r="F148" s="185">
        <f t="shared" ref="F148:M148" si="111">IF($E$140="",0,F146+F147)</f>
        <v>0</v>
      </c>
      <c r="G148" s="185">
        <f t="shared" si="111"/>
        <v>0</v>
      </c>
      <c r="H148" s="185">
        <f t="shared" si="111"/>
        <v>0</v>
      </c>
      <c r="I148" s="185">
        <f t="shared" si="111"/>
        <v>0</v>
      </c>
      <c r="J148" s="185">
        <f t="shared" si="111"/>
        <v>0</v>
      </c>
      <c r="K148" s="185">
        <f t="shared" si="111"/>
        <v>0</v>
      </c>
      <c r="L148" s="185">
        <f t="shared" si="111"/>
        <v>0</v>
      </c>
      <c r="M148" s="185">
        <f t="shared" si="111"/>
        <v>0</v>
      </c>
      <c r="N148" s="186"/>
      <c r="O148" s="17"/>
      <c r="P148" s="12"/>
      <c r="Q148" s="53"/>
      <c r="R148" s="42"/>
      <c r="S148" s="42"/>
      <c r="T148" s="53"/>
      <c r="U148" s="31"/>
      <c r="V148"/>
    </row>
    <row r="149" spans="2:23" ht="29.25" customHeight="1" thickBot="1" x14ac:dyDescent="0.2">
      <c r="C149" s="293"/>
      <c r="D149" s="97" t="s">
        <v>27</v>
      </c>
      <c r="E149" s="74">
        <f>IFERROR(ROUNDDOWN(E148*E$37/(1+E$37),0),"")</f>
        <v>0</v>
      </c>
      <c r="F149" s="74">
        <f t="shared" ref="F149:M149" si="112">IFERROR(ROUNDDOWN(F148*F$37/(1+F$37),0),"")</f>
        <v>0</v>
      </c>
      <c r="G149" s="74">
        <f t="shared" si="112"/>
        <v>0</v>
      </c>
      <c r="H149" s="74">
        <f t="shared" si="112"/>
        <v>0</v>
      </c>
      <c r="I149" s="74">
        <f t="shared" si="112"/>
        <v>0</v>
      </c>
      <c r="J149" s="74">
        <f t="shared" si="112"/>
        <v>0</v>
      </c>
      <c r="K149" s="74">
        <f t="shared" si="112"/>
        <v>0</v>
      </c>
      <c r="L149" s="74">
        <f t="shared" si="112"/>
        <v>0</v>
      </c>
      <c r="M149" s="74">
        <f t="shared" si="112"/>
        <v>0</v>
      </c>
      <c r="N149" s="183"/>
      <c r="O149" s="17"/>
      <c r="P149" s="12"/>
      <c r="Q149" s="53"/>
      <c r="R149" s="42"/>
      <c r="S149" s="42"/>
      <c r="T149" s="53"/>
      <c r="U149" s="31"/>
      <c r="V149"/>
    </row>
    <row r="150" spans="2:23" ht="15.75" customHeight="1" x14ac:dyDescent="0.15">
      <c r="B150" s="145" t="s">
        <v>50</v>
      </c>
      <c r="D150" s="11" t="s">
        <v>9</v>
      </c>
      <c r="E150" s="107">
        <v>0</v>
      </c>
      <c r="F150" s="107">
        <v>0</v>
      </c>
      <c r="G150" s="107">
        <v>0</v>
      </c>
      <c r="H150" s="107">
        <v>0</v>
      </c>
      <c r="I150" s="107">
        <v>0</v>
      </c>
      <c r="J150" s="107">
        <v>0</v>
      </c>
      <c r="K150" s="107">
        <v>0</v>
      </c>
      <c r="L150" s="107">
        <v>0</v>
      </c>
      <c r="M150" s="107">
        <v>0</v>
      </c>
      <c r="N150" s="12"/>
      <c r="O150" s="17"/>
      <c r="P150" s="12"/>
      <c r="Q150" s="53"/>
      <c r="R150" s="42"/>
      <c r="S150" s="42"/>
      <c r="T150" s="53"/>
      <c r="U150" s="31"/>
      <c r="V150"/>
    </row>
    <row r="151" spans="2:23" ht="15.75" customHeight="1" x14ac:dyDescent="0.15">
      <c r="C151" s="255"/>
      <c r="D151" s="144"/>
      <c r="E151" s="73"/>
      <c r="F151" s="73"/>
      <c r="G151" s="73"/>
      <c r="H151" s="73"/>
      <c r="I151" s="73"/>
      <c r="J151" s="73"/>
      <c r="K151" s="73"/>
      <c r="L151" s="73"/>
      <c r="M151" s="73"/>
      <c r="N151" s="16"/>
      <c r="O151" s="17"/>
      <c r="P151" s="12"/>
      <c r="Q151" s="53"/>
      <c r="R151" s="42"/>
      <c r="S151" s="42"/>
      <c r="T151" s="53"/>
      <c r="U151" s="31"/>
      <c r="V151"/>
    </row>
    <row r="152" spans="2:23" s="159" customFormat="1" ht="30.75" customHeight="1" x14ac:dyDescent="0.15">
      <c r="B152" s="151"/>
      <c r="C152" s="294" t="str">
        <f>IF(AND(E152="",F152="",G152="",H152="",I152="",J152="",K152="",L152="",M152=""),"","一般管理費率：未記入、少数点以下第２位又は１０%以上を検出")</f>
        <v/>
      </c>
      <c r="D152" s="294"/>
      <c r="E152" s="152" t="str">
        <f>IF(AND(E150=ROUNDDOWN(E150,3),E150&lt;=0.1,E150&lt;&gt;""),"","←←確認してください ")</f>
        <v/>
      </c>
      <c r="F152" s="152" t="str">
        <f t="shared" ref="F152:M152" si="113">IF(AND(F150=ROUNDDOWN(F150,3),F150&lt;=0.1,F150&lt;&gt;""),"","←←確認してください ")</f>
        <v/>
      </c>
      <c r="G152" s="152" t="str">
        <f t="shared" si="113"/>
        <v/>
      </c>
      <c r="H152" s="152" t="str">
        <f t="shared" si="113"/>
        <v/>
      </c>
      <c r="I152" s="152" t="str">
        <f t="shared" si="113"/>
        <v/>
      </c>
      <c r="J152" s="152" t="str">
        <f t="shared" si="113"/>
        <v/>
      </c>
      <c r="K152" s="152" t="str">
        <f t="shared" si="113"/>
        <v/>
      </c>
      <c r="L152" s="152" t="str">
        <f t="shared" si="113"/>
        <v/>
      </c>
      <c r="M152" s="152" t="str">
        <f t="shared" si="113"/>
        <v/>
      </c>
      <c r="N152" s="161"/>
      <c r="O152" s="160"/>
      <c r="P152" s="154"/>
      <c r="Q152" s="155"/>
      <c r="R152" s="156"/>
      <c r="S152" s="156"/>
      <c r="T152" s="155"/>
      <c r="U152" s="157"/>
      <c r="V152" s="158"/>
    </row>
    <row r="153" spans="2:23" ht="18.75" customHeight="1" x14ac:dyDescent="0.15">
      <c r="B153" s="145" t="s">
        <v>65</v>
      </c>
      <c r="D153" s="7" t="s">
        <v>12</v>
      </c>
      <c r="E153" s="290"/>
      <c r="F153" s="290"/>
      <c r="G153" s="290"/>
      <c r="H153" s="290"/>
      <c r="I153" s="290"/>
      <c r="J153" s="224"/>
      <c r="K153" s="224"/>
      <c r="L153" s="224"/>
      <c r="M153" s="224"/>
      <c r="N153" s="54"/>
      <c r="O153" s="54"/>
    </row>
    <row r="154" spans="2:23" ht="18.75" customHeight="1" thickBot="1" x14ac:dyDescent="0.2">
      <c r="B154" s="145" t="s">
        <v>66</v>
      </c>
      <c r="C154" s="15" t="s">
        <v>11</v>
      </c>
      <c r="D154" s="56" t="s">
        <v>43</v>
      </c>
      <c r="E154" s="289"/>
      <c r="F154" s="289"/>
      <c r="G154" s="289"/>
      <c r="H154" s="289"/>
      <c r="I154" s="289"/>
      <c r="J154" s="288" t="str">
        <f>IF(E154="","&lt;- 研究分担者を設定してください。","")</f>
        <v>&lt;- 研究分担者を設定してください。</v>
      </c>
      <c r="K154" s="288"/>
      <c r="L154" s="288"/>
      <c r="M154" s="288"/>
      <c r="N154" s="98" t="s">
        <v>2</v>
      </c>
      <c r="O154" s="15" t="s">
        <v>13</v>
      </c>
      <c r="P154" s="15" t="s">
        <v>10</v>
      </c>
      <c r="Q154" s="53"/>
      <c r="R154" s="42"/>
      <c r="S154" s="42"/>
      <c r="T154" s="53"/>
      <c r="U154" s="31"/>
      <c r="V154"/>
      <c r="W154"/>
    </row>
    <row r="155" spans="2:23" ht="18" customHeight="1" thickBot="1" x14ac:dyDescent="0.2">
      <c r="B155" s="145" t="s">
        <v>51</v>
      </c>
      <c r="C155" s="21" t="s">
        <v>0</v>
      </c>
      <c r="D155" s="5" t="s">
        <v>21</v>
      </c>
      <c r="E155" s="132">
        <f>E$24</f>
        <v>25</v>
      </c>
      <c r="F155" s="132">
        <f t="shared" ref="F155:M155" si="114">F$24</f>
        <v>26</v>
      </c>
      <c r="G155" s="132">
        <f t="shared" si="114"/>
        <v>27</v>
      </c>
      <c r="H155" s="132">
        <f t="shared" si="114"/>
        <v>28</v>
      </c>
      <c r="I155" s="132">
        <f t="shared" si="114"/>
        <v>29</v>
      </c>
      <c r="J155" s="132">
        <f t="shared" si="114"/>
        <v>30</v>
      </c>
      <c r="K155" s="132">
        <f t="shared" si="114"/>
        <v>31</v>
      </c>
      <c r="L155" s="132">
        <f t="shared" si="114"/>
        <v>32</v>
      </c>
      <c r="M155" s="132">
        <f t="shared" si="114"/>
        <v>33</v>
      </c>
      <c r="N155" s="40" t="s">
        <v>87</v>
      </c>
      <c r="Q155" s="53"/>
      <c r="R155" s="42"/>
      <c r="S155" s="42"/>
      <c r="T155" s="53"/>
      <c r="U155" s="31"/>
      <c r="V155"/>
    </row>
    <row r="156" spans="2:23" ht="15.75" customHeight="1" x14ac:dyDescent="0.15">
      <c r="C156" s="291" t="s">
        <v>70</v>
      </c>
      <c r="D156" s="24" t="s">
        <v>4</v>
      </c>
      <c r="E156" s="105">
        <v>0</v>
      </c>
      <c r="F156" s="106">
        <v>0</v>
      </c>
      <c r="G156" s="106">
        <v>0</v>
      </c>
      <c r="H156" s="106">
        <v>0</v>
      </c>
      <c r="I156" s="106">
        <v>0</v>
      </c>
      <c r="J156" s="106">
        <v>0</v>
      </c>
      <c r="K156" s="106">
        <v>0</v>
      </c>
      <c r="L156" s="106">
        <v>0</v>
      </c>
      <c r="M156" s="106">
        <v>0</v>
      </c>
      <c r="N156" s="36"/>
      <c r="Q156" s="53"/>
      <c r="R156" s="42"/>
      <c r="S156" s="42"/>
      <c r="T156" s="53"/>
      <c r="U156" s="31"/>
      <c r="V156"/>
    </row>
    <row r="157" spans="2:23" ht="15.75" customHeight="1" x14ac:dyDescent="0.15">
      <c r="C157" s="292"/>
      <c r="D157" s="25" t="s">
        <v>5</v>
      </c>
      <c r="E157" s="109">
        <v>0</v>
      </c>
      <c r="F157" s="109">
        <v>0</v>
      </c>
      <c r="G157" s="109">
        <v>0</v>
      </c>
      <c r="H157" s="109">
        <v>0</v>
      </c>
      <c r="I157" s="109">
        <v>0</v>
      </c>
      <c r="J157" s="109">
        <v>0</v>
      </c>
      <c r="K157" s="110">
        <v>0</v>
      </c>
      <c r="L157" s="110">
        <v>0</v>
      </c>
      <c r="M157" s="110">
        <v>0</v>
      </c>
      <c r="N157" s="37"/>
      <c r="Q157" s="53"/>
      <c r="R157" s="42"/>
      <c r="S157" s="42"/>
      <c r="T157" s="53"/>
      <c r="U157" s="31"/>
      <c r="V157"/>
    </row>
    <row r="158" spans="2:23" ht="15.75" customHeight="1" x14ac:dyDescent="0.15">
      <c r="C158" s="292"/>
      <c r="D158" s="26" t="s">
        <v>6</v>
      </c>
      <c r="E158" s="109">
        <v>0</v>
      </c>
      <c r="F158" s="109">
        <v>0</v>
      </c>
      <c r="G158" s="109">
        <v>0</v>
      </c>
      <c r="H158" s="109">
        <v>0</v>
      </c>
      <c r="I158" s="109">
        <v>0</v>
      </c>
      <c r="J158" s="109">
        <v>0</v>
      </c>
      <c r="K158" s="110">
        <v>0</v>
      </c>
      <c r="L158" s="110">
        <v>0</v>
      </c>
      <c r="M158" s="110">
        <v>0</v>
      </c>
      <c r="N158" s="37"/>
      <c r="Q158" s="53"/>
      <c r="R158" s="42"/>
      <c r="S158" s="42"/>
      <c r="T158" s="53"/>
      <c r="U158" s="31"/>
      <c r="V158"/>
    </row>
    <row r="159" spans="2:23" ht="15.75" customHeight="1" x14ac:dyDescent="0.15">
      <c r="C159" s="292"/>
      <c r="D159" s="26" t="s">
        <v>7</v>
      </c>
      <c r="E159" s="168">
        <v>0</v>
      </c>
      <c r="F159" s="168">
        <v>0</v>
      </c>
      <c r="G159" s="168">
        <v>0</v>
      </c>
      <c r="H159" s="168">
        <v>0</v>
      </c>
      <c r="I159" s="168">
        <v>0</v>
      </c>
      <c r="J159" s="168">
        <v>0</v>
      </c>
      <c r="K159" s="169">
        <v>0</v>
      </c>
      <c r="L159" s="169">
        <v>0</v>
      </c>
      <c r="M159" s="169">
        <v>0</v>
      </c>
      <c r="N159" s="38"/>
      <c r="Q159" s="53"/>
      <c r="R159" s="42"/>
      <c r="S159" s="42"/>
      <c r="T159" s="53"/>
      <c r="U159" s="31"/>
      <c r="V159"/>
    </row>
    <row r="160" spans="2:23" ht="15.75" customHeight="1" x14ac:dyDescent="0.15">
      <c r="C160" s="292"/>
      <c r="D160" s="174" t="s">
        <v>15</v>
      </c>
      <c r="E160" s="181">
        <f>SUM(E156:E159)</f>
        <v>0</v>
      </c>
      <c r="F160" s="176">
        <f t="shared" ref="F160" si="115">SUM(F156:F159)</f>
        <v>0</v>
      </c>
      <c r="G160" s="176">
        <f t="shared" ref="G160" si="116">SUM(G156:G159)</f>
        <v>0</v>
      </c>
      <c r="H160" s="176">
        <f t="shared" ref="H160" si="117">SUM(H156:H159)</f>
        <v>0</v>
      </c>
      <c r="I160" s="176">
        <f t="shared" ref="I160" si="118">SUM(I156:I159)</f>
        <v>0</v>
      </c>
      <c r="J160" s="176">
        <f t="shared" ref="J160" si="119">SUM(J156:J159)</f>
        <v>0</v>
      </c>
      <c r="K160" s="176">
        <f t="shared" ref="K160" si="120">SUM(K156:K159)</f>
        <v>0</v>
      </c>
      <c r="L160" s="176">
        <f t="shared" ref="L160" si="121">SUM(L156:L159)</f>
        <v>0</v>
      </c>
      <c r="M160" s="176">
        <f t="shared" ref="M160" si="122">SUM(M156:M159)</f>
        <v>0</v>
      </c>
      <c r="N160" s="177"/>
      <c r="O160"/>
      <c r="Q160" s="53"/>
      <c r="R160" s="42"/>
      <c r="S160" s="42"/>
      <c r="T160" s="53"/>
      <c r="U160" s="31"/>
      <c r="V160"/>
    </row>
    <row r="161" spans="2:23" ht="15.75" customHeight="1" x14ac:dyDescent="0.15">
      <c r="C161" s="292"/>
      <c r="D161" s="182" t="s">
        <v>8</v>
      </c>
      <c r="E161" s="199">
        <f t="shared" ref="E161:M161" si="123">IF(E166="",ROUNDDOWN(E160*E164,0)," 　率設定ｴﾗｰ")</f>
        <v>0</v>
      </c>
      <c r="F161" s="180">
        <f t="shared" si="123"/>
        <v>0</v>
      </c>
      <c r="G161" s="180">
        <f t="shared" si="123"/>
        <v>0</v>
      </c>
      <c r="H161" s="180">
        <f t="shared" si="123"/>
        <v>0</v>
      </c>
      <c r="I161" s="180">
        <f t="shared" si="123"/>
        <v>0</v>
      </c>
      <c r="J161" s="180">
        <f t="shared" si="123"/>
        <v>0</v>
      </c>
      <c r="K161" s="180">
        <f t="shared" si="123"/>
        <v>0</v>
      </c>
      <c r="L161" s="180">
        <f t="shared" si="123"/>
        <v>0</v>
      </c>
      <c r="M161" s="180">
        <f t="shared" si="123"/>
        <v>0</v>
      </c>
      <c r="N161" s="177"/>
      <c r="Q161" s="53"/>
      <c r="R161" s="42"/>
      <c r="S161" s="42"/>
      <c r="T161" s="53"/>
      <c r="U161" s="31"/>
      <c r="V161"/>
    </row>
    <row r="162" spans="2:23" ht="15.75" customHeight="1" x14ac:dyDescent="0.15">
      <c r="C162" s="292"/>
      <c r="D162" s="96" t="s">
        <v>17</v>
      </c>
      <c r="E162" s="184">
        <f>IF($E$154="",0,E160+E161)</f>
        <v>0</v>
      </c>
      <c r="F162" s="185">
        <f t="shared" ref="F162:M162" si="124">IF($E$154="",0,F160+F161)</f>
        <v>0</v>
      </c>
      <c r="G162" s="185">
        <f t="shared" si="124"/>
        <v>0</v>
      </c>
      <c r="H162" s="185">
        <f t="shared" si="124"/>
        <v>0</v>
      </c>
      <c r="I162" s="185">
        <f t="shared" si="124"/>
        <v>0</v>
      </c>
      <c r="J162" s="185">
        <f t="shared" si="124"/>
        <v>0</v>
      </c>
      <c r="K162" s="185">
        <f t="shared" si="124"/>
        <v>0</v>
      </c>
      <c r="L162" s="185">
        <f t="shared" si="124"/>
        <v>0</v>
      </c>
      <c r="M162" s="185">
        <f t="shared" si="124"/>
        <v>0</v>
      </c>
      <c r="N162" s="186"/>
      <c r="Q162" s="53"/>
      <c r="R162" s="42"/>
      <c r="S162" s="42"/>
      <c r="T162" s="53"/>
      <c r="U162" s="31"/>
      <c r="V162"/>
    </row>
    <row r="163" spans="2:23" ht="29.25" customHeight="1" thickBot="1" x14ac:dyDescent="0.2">
      <c r="C163" s="293"/>
      <c r="D163" s="97" t="s">
        <v>27</v>
      </c>
      <c r="E163" s="189">
        <f>IFERROR(ROUNDDOWN(E162*E$37/(1+E$37),0),"")</f>
        <v>0</v>
      </c>
      <c r="F163" s="189">
        <f t="shared" ref="F163:M163" si="125">IFERROR(ROUNDDOWN(F162*F$37/(1+F$37),0),"")</f>
        <v>0</v>
      </c>
      <c r="G163" s="189">
        <f t="shared" si="125"/>
        <v>0</v>
      </c>
      <c r="H163" s="189">
        <f t="shared" si="125"/>
        <v>0</v>
      </c>
      <c r="I163" s="189">
        <f t="shared" si="125"/>
        <v>0</v>
      </c>
      <c r="J163" s="189">
        <f t="shared" si="125"/>
        <v>0</v>
      </c>
      <c r="K163" s="189">
        <f t="shared" si="125"/>
        <v>0</v>
      </c>
      <c r="L163" s="189">
        <f t="shared" si="125"/>
        <v>0</v>
      </c>
      <c r="M163" s="189">
        <f t="shared" si="125"/>
        <v>0</v>
      </c>
      <c r="N163" s="183"/>
      <c r="Q163" s="53"/>
      <c r="R163" s="42"/>
      <c r="S163" s="42"/>
      <c r="T163" s="53"/>
      <c r="U163" s="31"/>
      <c r="V163"/>
    </row>
    <row r="164" spans="2:23" ht="15.75" customHeight="1" x14ac:dyDescent="0.15">
      <c r="B164" s="145" t="s">
        <v>50</v>
      </c>
      <c r="D164" s="11" t="s">
        <v>9</v>
      </c>
      <c r="E164" s="107">
        <v>0</v>
      </c>
      <c r="F164" s="107">
        <v>0</v>
      </c>
      <c r="G164" s="107">
        <v>0</v>
      </c>
      <c r="H164" s="107">
        <v>0</v>
      </c>
      <c r="I164" s="107">
        <v>0</v>
      </c>
      <c r="J164" s="107">
        <v>0</v>
      </c>
      <c r="K164" s="107">
        <v>0</v>
      </c>
      <c r="L164" s="107">
        <v>0</v>
      </c>
      <c r="M164" s="107">
        <v>0</v>
      </c>
      <c r="N164" s="12"/>
      <c r="Q164" s="53"/>
      <c r="R164" s="42"/>
      <c r="S164" s="42"/>
      <c r="T164" s="53"/>
      <c r="U164" s="31"/>
      <c r="V164"/>
    </row>
    <row r="165" spans="2:23" ht="15.75" customHeight="1" x14ac:dyDescent="0.15">
      <c r="C165" s="188"/>
      <c r="D165" s="149"/>
      <c r="E165" s="129"/>
      <c r="F165" s="115"/>
      <c r="G165" s="32"/>
      <c r="H165" s="12"/>
      <c r="I165" s="12"/>
      <c r="J165" s="12"/>
      <c r="K165" s="12"/>
      <c r="L165" s="12"/>
      <c r="M165" s="12"/>
      <c r="N165" s="12"/>
      <c r="O165" s="12"/>
      <c r="P165" s="12"/>
      <c r="Q165" s="53"/>
      <c r="R165" s="42"/>
      <c r="S165" s="42"/>
      <c r="T165" s="53"/>
      <c r="U165" s="31"/>
      <c r="V165"/>
    </row>
    <row r="166" spans="2:23" s="159" customFormat="1" ht="30.75" customHeight="1" x14ac:dyDescent="0.15">
      <c r="B166" s="151"/>
      <c r="C166" s="294" t="str">
        <f>IF(AND(E166="",F166="",G166="",H166="",I166="",J166="",K166="",L166="",M166=""),"","一般管理費率：未記入、少数点以下第２位又は１０%以上を検出")</f>
        <v/>
      </c>
      <c r="D166" s="294"/>
      <c r="E166" s="152" t="str">
        <f>IF(AND(E164=ROUNDDOWN(E164,3),E164&lt;=0.1,E164&lt;&gt;""),"","←←確認してください ")</f>
        <v/>
      </c>
      <c r="F166" s="152" t="str">
        <f t="shared" ref="F166:M166" si="126">IF(AND(F164=ROUNDDOWN(F164,3),F164&lt;=0.1,F164&lt;&gt;""),"","←←確認してください ")</f>
        <v/>
      </c>
      <c r="G166" s="152" t="str">
        <f t="shared" si="126"/>
        <v/>
      </c>
      <c r="H166" s="152" t="str">
        <f t="shared" si="126"/>
        <v/>
      </c>
      <c r="I166" s="152" t="str">
        <f t="shared" si="126"/>
        <v/>
      </c>
      <c r="J166" s="152" t="str">
        <f t="shared" si="126"/>
        <v/>
      </c>
      <c r="K166" s="152" t="str">
        <f t="shared" si="126"/>
        <v/>
      </c>
      <c r="L166" s="152" t="str">
        <f t="shared" si="126"/>
        <v/>
      </c>
      <c r="M166" s="152" t="str">
        <f t="shared" si="126"/>
        <v/>
      </c>
      <c r="N166" s="160"/>
      <c r="O166" s="160"/>
      <c r="P166" s="154"/>
      <c r="Q166" s="155"/>
      <c r="R166" s="156"/>
      <c r="S166" s="156"/>
      <c r="T166" s="155"/>
      <c r="U166" s="157"/>
      <c r="V166" s="158"/>
    </row>
    <row r="167" spans="2:23" ht="18.75" customHeight="1" x14ac:dyDescent="0.15">
      <c r="B167" s="145" t="s">
        <v>65</v>
      </c>
      <c r="D167" s="7" t="s">
        <v>12</v>
      </c>
      <c r="E167" s="290"/>
      <c r="F167" s="290"/>
      <c r="G167" s="290"/>
      <c r="H167" s="290"/>
      <c r="I167" s="290"/>
      <c r="J167" s="224"/>
      <c r="K167" s="224"/>
      <c r="L167" s="224"/>
      <c r="M167" s="224"/>
      <c r="N167" s="54"/>
      <c r="O167" s="54"/>
    </row>
    <row r="168" spans="2:23" ht="18.75" customHeight="1" thickBot="1" x14ac:dyDescent="0.2">
      <c r="B168" s="145" t="s">
        <v>66</v>
      </c>
      <c r="C168" s="15" t="s">
        <v>11</v>
      </c>
      <c r="D168" s="56" t="s">
        <v>43</v>
      </c>
      <c r="E168" s="289"/>
      <c r="F168" s="289"/>
      <c r="G168" s="289"/>
      <c r="H168" s="289"/>
      <c r="I168" s="289"/>
      <c r="J168" s="288" t="str">
        <f>IF(E168="","&lt;- 研究分担者を設定してください。","")</f>
        <v>&lt;- 研究分担者を設定してください。</v>
      </c>
      <c r="K168" s="288"/>
      <c r="L168" s="288"/>
      <c r="M168" s="288"/>
      <c r="N168" s="98" t="s">
        <v>2</v>
      </c>
      <c r="O168" s="15" t="s">
        <v>13</v>
      </c>
      <c r="P168" s="15" t="s">
        <v>10</v>
      </c>
      <c r="Q168" s="53"/>
      <c r="R168" s="42"/>
      <c r="S168" s="42"/>
      <c r="T168" s="53"/>
      <c r="U168" s="31"/>
      <c r="V168"/>
      <c r="W168"/>
    </row>
    <row r="169" spans="2:23" ht="18" customHeight="1" thickBot="1" x14ac:dyDescent="0.2">
      <c r="B169" s="145" t="s">
        <v>51</v>
      </c>
      <c r="C169" s="21" t="s">
        <v>0</v>
      </c>
      <c r="D169" s="5" t="s">
        <v>21</v>
      </c>
      <c r="E169" s="132">
        <f>E$24</f>
        <v>25</v>
      </c>
      <c r="F169" s="132">
        <f t="shared" ref="F169:M169" si="127">F$24</f>
        <v>26</v>
      </c>
      <c r="G169" s="132">
        <f t="shared" si="127"/>
        <v>27</v>
      </c>
      <c r="H169" s="132">
        <f t="shared" si="127"/>
        <v>28</v>
      </c>
      <c r="I169" s="132">
        <f t="shared" si="127"/>
        <v>29</v>
      </c>
      <c r="J169" s="132">
        <f t="shared" si="127"/>
        <v>30</v>
      </c>
      <c r="K169" s="132">
        <f t="shared" si="127"/>
        <v>31</v>
      </c>
      <c r="L169" s="132">
        <f t="shared" si="127"/>
        <v>32</v>
      </c>
      <c r="M169" s="132">
        <f t="shared" si="127"/>
        <v>33</v>
      </c>
      <c r="N169" s="40" t="s">
        <v>87</v>
      </c>
      <c r="Q169" s="53"/>
      <c r="R169" s="42"/>
      <c r="S169" s="42"/>
      <c r="T169" s="53"/>
      <c r="U169" s="31"/>
      <c r="V169"/>
    </row>
    <row r="170" spans="2:23" ht="15.75" customHeight="1" x14ac:dyDescent="0.15">
      <c r="C170" s="291" t="s">
        <v>70</v>
      </c>
      <c r="D170" s="24" t="s">
        <v>4</v>
      </c>
      <c r="E170" s="105">
        <v>0</v>
      </c>
      <c r="F170" s="106">
        <v>0</v>
      </c>
      <c r="G170" s="106">
        <v>0</v>
      </c>
      <c r="H170" s="106">
        <v>0</v>
      </c>
      <c r="I170" s="106">
        <v>0</v>
      </c>
      <c r="J170" s="106">
        <v>0</v>
      </c>
      <c r="K170" s="106">
        <v>0</v>
      </c>
      <c r="L170" s="106">
        <v>0</v>
      </c>
      <c r="M170" s="106">
        <v>0</v>
      </c>
      <c r="N170" s="36"/>
      <c r="Q170" s="53"/>
      <c r="R170" s="42"/>
      <c r="S170" s="42"/>
      <c r="T170" s="53"/>
      <c r="U170" s="31"/>
      <c r="V170"/>
    </row>
    <row r="171" spans="2:23" ht="15.75" customHeight="1" x14ac:dyDescent="0.15">
      <c r="C171" s="292"/>
      <c r="D171" s="25" t="s">
        <v>5</v>
      </c>
      <c r="E171" s="109">
        <v>0</v>
      </c>
      <c r="F171" s="109">
        <v>0</v>
      </c>
      <c r="G171" s="109">
        <v>0</v>
      </c>
      <c r="H171" s="109">
        <v>0</v>
      </c>
      <c r="I171" s="109">
        <v>0</v>
      </c>
      <c r="J171" s="109">
        <v>0</v>
      </c>
      <c r="K171" s="110">
        <v>0</v>
      </c>
      <c r="L171" s="110">
        <v>0</v>
      </c>
      <c r="M171" s="110">
        <v>0</v>
      </c>
      <c r="N171" s="37"/>
      <c r="Q171" s="53"/>
      <c r="R171" s="42"/>
      <c r="S171" s="42"/>
      <c r="T171" s="53"/>
      <c r="U171" s="31"/>
      <c r="V171"/>
    </row>
    <row r="172" spans="2:23" ht="15.75" customHeight="1" x14ac:dyDescent="0.15">
      <c r="C172" s="292"/>
      <c r="D172" s="26" t="s">
        <v>6</v>
      </c>
      <c r="E172" s="109">
        <v>0</v>
      </c>
      <c r="F172" s="109">
        <v>0</v>
      </c>
      <c r="G172" s="109">
        <v>0</v>
      </c>
      <c r="H172" s="109">
        <v>0</v>
      </c>
      <c r="I172" s="109">
        <v>0</v>
      </c>
      <c r="J172" s="109">
        <v>0</v>
      </c>
      <c r="K172" s="110">
        <v>0</v>
      </c>
      <c r="L172" s="110">
        <v>0</v>
      </c>
      <c r="M172" s="110">
        <v>0</v>
      </c>
      <c r="N172" s="37"/>
      <c r="Q172" s="53"/>
      <c r="R172" s="42"/>
      <c r="S172" s="42"/>
      <c r="T172" s="53"/>
      <c r="U172" s="31"/>
      <c r="V172"/>
    </row>
    <row r="173" spans="2:23" ht="15.75" customHeight="1" x14ac:dyDescent="0.15">
      <c r="C173" s="292"/>
      <c r="D173" s="26" t="s">
        <v>7</v>
      </c>
      <c r="E173" s="168">
        <v>0</v>
      </c>
      <c r="F173" s="168">
        <v>0</v>
      </c>
      <c r="G173" s="168">
        <v>0</v>
      </c>
      <c r="H173" s="168">
        <v>0</v>
      </c>
      <c r="I173" s="168">
        <v>0</v>
      </c>
      <c r="J173" s="168">
        <v>0</v>
      </c>
      <c r="K173" s="169">
        <v>0</v>
      </c>
      <c r="L173" s="169">
        <v>0</v>
      </c>
      <c r="M173" s="169">
        <v>0</v>
      </c>
      <c r="N173" s="38"/>
      <c r="Q173" s="53"/>
      <c r="R173" s="42"/>
      <c r="S173" s="42"/>
      <c r="T173" s="53"/>
      <c r="U173" s="31"/>
      <c r="V173"/>
    </row>
    <row r="174" spans="2:23" ht="15.75" customHeight="1" x14ac:dyDescent="0.15">
      <c r="C174" s="292"/>
      <c r="D174" s="174" t="s">
        <v>15</v>
      </c>
      <c r="E174" s="181">
        <f>SUM(E170:E173)</f>
        <v>0</v>
      </c>
      <c r="F174" s="176">
        <f t="shared" ref="F174" si="128">SUM(F170:F173)</f>
        <v>0</v>
      </c>
      <c r="G174" s="176">
        <f t="shared" ref="G174" si="129">SUM(G170:G173)</f>
        <v>0</v>
      </c>
      <c r="H174" s="176">
        <f t="shared" ref="H174" si="130">SUM(H170:H173)</f>
        <v>0</v>
      </c>
      <c r="I174" s="176">
        <f t="shared" ref="I174" si="131">SUM(I170:I173)</f>
        <v>0</v>
      </c>
      <c r="J174" s="176">
        <f t="shared" ref="J174" si="132">SUM(J170:J173)</f>
        <v>0</v>
      </c>
      <c r="K174" s="176">
        <f t="shared" ref="K174" si="133">SUM(K170:K173)</f>
        <v>0</v>
      </c>
      <c r="L174" s="176">
        <f t="shared" ref="L174" si="134">SUM(L170:L173)</f>
        <v>0</v>
      </c>
      <c r="M174" s="176">
        <f t="shared" ref="M174" si="135">SUM(M170:M173)</f>
        <v>0</v>
      </c>
      <c r="N174" s="177"/>
      <c r="Q174" s="53"/>
      <c r="R174" s="42"/>
      <c r="S174" s="42"/>
      <c r="T174" s="53"/>
      <c r="U174" s="31"/>
      <c r="V174"/>
    </row>
    <row r="175" spans="2:23" ht="15.75" customHeight="1" x14ac:dyDescent="0.15">
      <c r="C175" s="292"/>
      <c r="D175" s="182" t="s">
        <v>8</v>
      </c>
      <c r="E175" s="199">
        <f t="shared" ref="E175:M175" si="136">IF(E180="",ROUNDDOWN(E174*E178,0)," 　率設定ｴﾗｰ")</f>
        <v>0</v>
      </c>
      <c r="F175" s="180">
        <f t="shared" si="136"/>
        <v>0</v>
      </c>
      <c r="G175" s="180">
        <f t="shared" si="136"/>
        <v>0</v>
      </c>
      <c r="H175" s="180">
        <f t="shared" si="136"/>
        <v>0</v>
      </c>
      <c r="I175" s="180">
        <f t="shared" si="136"/>
        <v>0</v>
      </c>
      <c r="J175" s="180">
        <f t="shared" si="136"/>
        <v>0</v>
      </c>
      <c r="K175" s="180">
        <f t="shared" si="136"/>
        <v>0</v>
      </c>
      <c r="L175" s="180">
        <f t="shared" si="136"/>
        <v>0</v>
      </c>
      <c r="M175" s="180">
        <f t="shared" si="136"/>
        <v>0</v>
      </c>
      <c r="N175" s="177"/>
      <c r="Q175" s="53"/>
      <c r="R175" s="42"/>
      <c r="S175" s="42"/>
      <c r="T175" s="53"/>
      <c r="U175" s="31"/>
      <c r="V175"/>
    </row>
    <row r="176" spans="2:23" ht="15.75" customHeight="1" x14ac:dyDescent="0.15">
      <c r="C176" s="292"/>
      <c r="D176" s="96" t="s">
        <v>17</v>
      </c>
      <c r="E176" s="184">
        <f>IF($E$168="",0,E174+E175)</f>
        <v>0</v>
      </c>
      <c r="F176" s="185">
        <f t="shared" ref="F176:M176" si="137">IF($E$168="",0,F174+F175)</f>
        <v>0</v>
      </c>
      <c r="G176" s="185">
        <f t="shared" si="137"/>
        <v>0</v>
      </c>
      <c r="H176" s="185">
        <f t="shared" si="137"/>
        <v>0</v>
      </c>
      <c r="I176" s="185">
        <f t="shared" si="137"/>
        <v>0</v>
      </c>
      <c r="J176" s="185">
        <f t="shared" si="137"/>
        <v>0</v>
      </c>
      <c r="K176" s="185">
        <f t="shared" si="137"/>
        <v>0</v>
      </c>
      <c r="L176" s="185">
        <f t="shared" si="137"/>
        <v>0</v>
      </c>
      <c r="M176" s="185">
        <f t="shared" si="137"/>
        <v>0</v>
      </c>
      <c r="N176" s="186"/>
      <c r="Q176" s="53"/>
      <c r="R176" s="42"/>
      <c r="S176" s="42"/>
      <c r="T176" s="53"/>
      <c r="U176" s="31"/>
      <c r="V176"/>
    </row>
    <row r="177" spans="2:22" ht="29.25" customHeight="1" thickBot="1" x14ac:dyDescent="0.2">
      <c r="C177" s="293"/>
      <c r="D177" s="97" t="s">
        <v>27</v>
      </c>
      <c r="E177" s="74">
        <f>IFERROR(ROUNDDOWN(E176*E$37/(1+E$37),0),"")</f>
        <v>0</v>
      </c>
      <c r="F177" s="74">
        <f t="shared" ref="F177" si="138">IFERROR((ROUNDDOWN(F176*F$37/(1+F$37),0)),"")</f>
        <v>0</v>
      </c>
      <c r="G177" s="74">
        <f t="shared" ref="G177" si="139">IFERROR((ROUNDDOWN(G176*G$37/(1+G$37),0)),"")</f>
        <v>0</v>
      </c>
      <c r="H177" s="74">
        <f t="shared" ref="H177" si="140">IFERROR((ROUNDDOWN(H176*H$37/(1+H$37),0)),"")</f>
        <v>0</v>
      </c>
      <c r="I177" s="74">
        <f t="shared" ref="I177" si="141">IFERROR((ROUNDDOWN(I176*I$37/(1+I$37),0)),"")</f>
        <v>0</v>
      </c>
      <c r="J177" s="74">
        <f t="shared" ref="J177" si="142">IFERROR((ROUNDDOWN(J176*J$37/(1+J$37),0)),"")</f>
        <v>0</v>
      </c>
      <c r="K177" s="74">
        <f t="shared" ref="K177" si="143">IFERROR((ROUNDDOWN(K176*K$37/(1+K$37),0)),"")</f>
        <v>0</v>
      </c>
      <c r="L177" s="74">
        <f t="shared" ref="L177" si="144">IFERROR((ROUNDDOWN(L176*L$37/(1+L$37),0)),"")</f>
        <v>0</v>
      </c>
      <c r="M177" s="74">
        <f t="shared" ref="M177" si="145">IFERROR((ROUNDDOWN(M176*M$37/(1+M$37),0)),"")</f>
        <v>0</v>
      </c>
      <c r="N177" s="183"/>
      <c r="Q177" s="53"/>
      <c r="R177" s="42"/>
      <c r="S177" s="42"/>
      <c r="T177" s="53"/>
      <c r="U177" s="31"/>
      <c r="V177"/>
    </row>
    <row r="178" spans="2:22" ht="15.75" customHeight="1" x14ac:dyDescent="0.15">
      <c r="B178" s="145" t="s">
        <v>50</v>
      </c>
      <c r="D178" s="11" t="s">
        <v>9</v>
      </c>
      <c r="E178" s="107">
        <v>0</v>
      </c>
      <c r="F178" s="107">
        <v>0</v>
      </c>
      <c r="G178" s="107">
        <v>0</v>
      </c>
      <c r="H178" s="107">
        <v>0</v>
      </c>
      <c r="I178" s="107">
        <v>0</v>
      </c>
      <c r="J178" s="107">
        <v>0</v>
      </c>
      <c r="K178" s="107">
        <v>0</v>
      </c>
      <c r="L178" s="107">
        <v>0</v>
      </c>
      <c r="M178" s="107">
        <v>0</v>
      </c>
      <c r="N178" s="12"/>
      <c r="Q178" s="53"/>
      <c r="R178" s="42"/>
      <c r="S178" s="42"/>
      <c r="T178" s="53"/>
      <c r="U178" s="31"/>
      <c r="V178"/>
    </row>
    <row r="179" spans="2:22" ht="15.75" customHeight="1" x14ac:dyDescent="0.15">
      <c r="C179" s="188"/>
      <c r="D179" s="149"/>
      <c r="E179" s="129"/>
      <c r="F179" s="115"/>
      <c r="G179" s="32"/>
      <c r="H179" s="16"/>
      <c r="I179" s="16"/>
      <c r="J179" s="16"/>
      <c r="K179" s="16"/>
      <c r="L179" s="16"/>
      <c r="M179" s="16"/>
      <c r="N179" s="12"/>
      <c r="Q179" s="53"/>
      <c r="R179" s="42"/>
      <c r="S179" s="42"/>
      <c r="T179" s="53"/>
      <c r="U179" s="31"/>
      <c r="V179"/>
    </row>
    <row r="180" spans="2:22" s="159" customFormat="1" ht="30.75" customHeight="1" x14ac:dyDescent="0.15">
      <c r="B180" s="151"/>
      <c r="C180" s="294" t="str">
        <f>IF(AND(E180="",F180="",G180="",H180="",I180="",J180="",K180="",L180="",M180=""),"","一般管理費率：未記入、少数点以下第２位又は１０%以上を検出")</f>
        <v/>
      </c>
      <c r="D180" s="294"/>
      <c r="E180" s="152" t="str">
        <f>IF(AND(E178=ROUNDDOWN(E178,3),E178&lt;=0.1,E178&lt;&gt;""),"","←←確認してください ")</f>
        <v/>
      </c>
      <c r="F180" s="152" t="str">
        <f t="shared" ref="F180:M180" si="146">IF(AND(F178=ROUNDDOWN(F178,3),F178&lt;=0.1,F178&lt;&gt;""),"","←←確認してください ")</f>
        <v/>
      </c>
      <c r="G180" s="152" t="str">
        <f t="shared" si="146"/>
        <v/>
      </c>
      <c r="H180" s="152" t="str">
        <f t="shared" si="146"/>
        <v/>
      </c>
      <c r="I180" s="152" t="str">
        <f t="shared" si="146"/>
        <v/>
      </c>
      <c r="J180" s="152" t="str">
        <f t="shared" si="146"/>
        <v/>
      </c>
      <c r="K180" s="152" t="str">
        <f t="shared" si="146"/>
        <v/>
      </c>
      <c r="L180" s="152" t="str">
        <f t="shared" si="146"/>
        <v/>
      </c>
      <c r="M180" s="152" t="str">
        <f t="shared" si="146"/>
        <v/>
      </c>
      <c r="N180" s="161"/>
      <c r="O180" s="161"/>
      <c r="P180" s="154"/>
      <c r="Q180" s="155"/>
      <c r="R180" s="156"/>
      <c r="S180" s="156"/>
      <c r="T180" s="155"/>
      <c r="U180" s="157"/>
      <c r="V180" s="158"/>
    </row>
    <row r="181" spans="2:22" ht="15.75" customHeight="1" x14ac:dyDescent="0.15">
      <c r="D181" s="1"/>
      <c r="E181" s="16"/>
      <c r="F181" s="16"/>
      <c r="G181" s="16"/>
      <c r="H181" s="16"/>
      <c r="I181" s="16"/>
      <c r="J181" s="16"/>
      <c r="K181" s="16"/>
      <c r="L181" s="16"/>
      <c r="M181" s="16"/>
      <c r="N181" s="16"/>
      <c r="O181" s="16"/>
      <c r="P181" s="17"/>
      <c r="Q181" s="53"/>
      <c r="R181" s="42"/>
      <c r="S181" s="42"/>
      <c r="T181" s="53"/>
      <c r="U181" s="31"/>
      <c r="V181"/>
    </row>
    <row r="182" spans="2:22" ht="15.75" customHeight="1" x14ac:dyDescent="0.15">
      <c r="D182" s="1"/>
      <c r="E182" s="16"/>
      <c r="F182" s="16"/>
      <c r="G182" s="16"/>
      <c r="H182" s="16"/>
      <c r="I182" s="16"/>
      <c r="J182" s="16"/>
      <c r="K182" s="16"/>
      <c r="L182" s="16"/>
      <c r="M182" s="16"/>
      <c r="N182" s="16"/>
      <c r="O182" s="16"/>
      <c r="P182" s="17"/>
      <c r="Q182" s="53"/>
      <c r="R182" s="42"/>
      <c r="S182" s="42"/>
      <c r="T182" s="53"/>
      <c r="U182" s="31"/>
      <c r="V182"/>
    </row>
    <row r="183" spans="2:22" ht="18.75" customHeight="1" x14ac:dyDescent="0.15">
      <c r="B183" s="145" t="s">
        <v>65</v>
      </c>
      <c r="D183" s="7" t="s">
        <v>12</v>
      </c>
      <c r="E183" s="290"/>
      <c r="F183" s="290"/>
      <c r="G183" s="290"/>
      <c r="H183" s="290"/>
      <c r="I183" s="290"/>
      <c r="J183" s="224"/>
      <c r="K183" s="224"/>
      <c r="L183" s="224"/>
      <c r="M183" s="224"/>
      <c r="N183" s="54"/>
      <c r="O183" s="54"/>
    </row>
    <row r="184" spans="2:22" ht="18.75" customHeight="1" thickBot="1" x14ac:dyDescent="0.2">
      <c r="B184" s="145" t="s">
        <v>66</v>
      </c>
      <c r="D184" s="14" t="s">
        <v>47</v>
      </c>
      <c r="E184" s="289"/>
      <c r="F184" s="289"/>
      <c r="G184" s="289"/>
      <c r="H184" s="289"/>
      <c r="I184" s="289"/>
      <c r="J184" s="288" t="str">
        <f>IF(E184="","&lt;- 研究分担者を設定してください。","")</f>
        <v>&lt;- 研究分担者を設定してください。</v>
      </c>
      <c r="K184" s="288"/>
      <c r="L184" s="288"/>
      <c r="M184" s="288"/>
      <c r="N184" s="98" t="s">
        <v>2</v>
      </c>
      <c r="O184" s="15" t="s">
        <v>13</v>
      </c>
      <c r="P184" s="15" t="s">
        <v>10</v>
      </c>
      <c r="Q184" s="53"/>
      <c r="R184" s="42"/>
      <c r="S184" s="42"/>
      <c r="T184" s="53"/>
      <c r="U184" s="31"/>
      <c r="V184"/>
    </row>
    <row r="185" spans="2:22" ht="18" customHeight="1" thickBot="1" x14ac:dyDescent="0.2">
      <c r="B185" s="145" t="s">
        <v>51</v>
      </c>
      <c r="C185" s="21" t="s">
        <v>0</v>
      </c>
      <c r="D185" s="5" t="s">
        <v>21</v>
      </c>
      <c r="E185" s="132">
        <f>E$24</f>
        <v>25</v>
      </c>
      <c r="F185" s="132">
        <f t="shared" ref="F185:M185" si="147">F$24</f>
        <v>26</v>
      </c>
      <c r="G185" s="132">
        <f t="shared" si="147"/>
        <v>27</v>
      </c>
      <c r="H185" s="132">
        <f t="shared" si="147"/>
        <v>28</v>
      </c>
      <c r="I185" s="132">
        <f t="shared" si="147"/>
        <v>29</v>
      </c>
      <c r="J185" s="132">
        <f t="shared" si="147"/>
        <v>30</v>
      </c>
      <c r="K185" s="132">
        <f t="shared" si="147"/>
        <v>31</v>
      </c>
      <c r="L185" s="132">
        <f t="shared" si="147"/>
        <v>32</v>
      </c>
      <c r="M185" s="132">
        <f t="shared" si="147"/>
        <v>33</v>
      </c>
      <c r="N185" s="40" t="s">
        <v>87</v>
      </c>
      <c r="Q185" s="53"/>
      <c r="R185" s="42"/>
      <c r="S185" s="42"/>
      <c r="T185" s="53"/>
      <c r="U185" s="31"/>
      <c r="V185"/>
    </row>
    <row r="186" spans="2:22" ht="15.75" customHeight="1" x14ac:dyDescent="0.15">
      <c r="C186" s="291" t="s">
        <v>70</v>
      </c>
      <c r="D186" s="24" t="s">
        <v>4</v>
      </c>
      <c r="E186" s="105">
        <v>0</v>
      </c>
      <c r="F186" s="106">
        <v>0</v>
      </c>
      <c r="G186" s="106">
        <v>0</v>
      </c>
      <c r="H186" s="106">
        <v>0</v>
      </c>
      <c r="I186" s="106">
        <v>0</v>
      </c>
      <c r="J186" s="106">
        <v>0</v>
      </c>
      <c r="K186" s="106">
        <v>0</v>
      </c>
      <c r="L186" s="106">
        <v>0</v>
      </c>
      <c r="M186" s="106">
        <v>0</v>
      </c>
      <c r="N186" s="36"/>
      <c r="Q186" s="53"/>
      <c r="R186" s="42"/>
      <c r="S186" s="42"/>
      <c r="T186" s="53"/>
      <c r="U186" s="31"/>
      <c r="V186"/>
    </row>
    <row r="187" spans="2:22" ht="15.75" customHeight="1" x14ac:dyDescent="0.15">
      <c r="C187" s="292"/>
      <c r="D187" s="25" t="s">
        <v>5</v>
      </c>
      <c r="E187" s="109">
        <v>0</v>
      </c>
      <c r="F187" s="109">
        <v>0</v>
      </c>
      <c r="G187" s="109">
        <v>0</v>
      </c>
      <c r="H187" s="109">
        <v>0</v>
      </c>
      <c r="I187" s="109">
        <v>0</v>
      </c>
      <c r="J187" s="109">
        <v>0</v>
      </c>
      <c r="K187" s="110">
        <v>0</v>
      </c>
      <c r="L187" s="110">
        <v>0</v>
      </c>
      <c r="M187" s="110">
        <v>0</v>
      </c>
      <c r="N187" s="37"/>
      <c r="Q187" s="53"/>
      <c r="R187" s="42"/>
      <c r="S187" s="42"/>
      <c r="T187" s="53"/>
      <c r="U187" s="31"/>
    </row>
    <row r="188" spans="2:22" ht="15.75" customHeight="1" x14ac:dyDescent="0.15">
      <c r="C188" s="292"/>
      <c r="D188" s="26" t="s">
        <v>6</v>
      </c>
      <c r="E188" s="109">
        <v>0</v>
      </c>
      <c r="F188" s="109">
        <v>0</v>
      </c>
      <c r="G188" s="109">
        <v>0</v>
      </c>
      <c r="H188" s="109">
        <v>0</v>
      </c>
      <c r="I188" s="109">
        <v>0</v>
      </c>
      <c r="J188" s="109">
        <v>0</v>
      </c>
      <c r="K188" s="110">
        <v>0</v>
      </c>
      <c r="L188" s="110">
        <v>0</v>
      </c>
      <c r="M188" s="110">
        <v>0</v>
      </c>
      <c r="N188" s="37"/>
      <c r="Q188" s="53"/>
      <c r="R188" s="42"/>
      <c r="S188" s="42"/>
      <c r="T188" s="53"/>
      <c r="U188" s="31"/>
    </row>
    <row r="189" spans="2:22" ht="15.75" customHeight="1" x14ac:dyDescent="0.15">
      <c r="C189" s="292"/>
      <c r="D189" s="26" t="s">
        <v>7</v>
      </c>
      <c r="E189" s="168">
        <v>0</v>
      </c>
      <c r="F189" s="168">
        <v>0</v>
      </c>
      <c r="G189" s="168">
        <v>0</v>
      </c>
      <c r="H189" s="168">
        <v>0</v>
      </c>
      <c r="I189" s="168">
        <v>0</v>
      </c>
      <c r="J189" s="168">
        <v>0</v>
      </c>
      <c r="K189" s="169">
        <v>0</v>
      </c>
      <c r="L189" s="169">
        <v>0</v>
      </c>
      <c r="M189" s="169">
        <v>0</v>
      </c>
      <c r="N189" s="38"/>
      <c r="Q189" s="53"/>
      <c r="R189" s="42"/>
      <c r="S189" s="42"/>
      <c r="T189" s="53"/>
      <c r="U189" s="31"/>
    </row>
    <row r="190" spans="2:22" ht="15.75" customHeight="1" x14ac:dyDescent="0.15">
      <c r="C190" s="292"/>
      <c r="D190" s="174" t="s">
        <v>15</v>
      </c>
      <c r="E190" s="175">
        <f>SUM(E186:E189)</f>
        <v>0</v>
      </c>
      <c r="F190" s="176">
        <f t="shared" ref="F190:M190" si="148">SUM(F186:F189)</f>
        <v>0</v>
      </c>
      <c r="G190" s="176">
        <f t="shared" si="148"/>
        <v>0</v>
      </c>
      <c r="H190" s="176">
        <f t="shared" si="148"/>
        <v>0</v>
      </c>
      <c r="I190" s="176">
        <f t="shared" si="148"/>
        <v>0</v>
      </c>
      <c r="J190" s="198">
        <f t="shared" si="148"/>
        <v>0</v>
      </c>
      <c r="K190" s="198">
        <f t="shared" si="148"/>
        <v>0</v>
      </c>
      <c r="L190" s="198">
        <f t="shared" si="148"/>
        <v>0</v>
      </c>
      <c r="M190" s="198">
        <f t="shared" si="148"/>
        <v>0</v>
      </c>
      <c r="N190" s="177"/>
      <c r="Q190" s="53"/>
      <c r="R190" s="42"/>
      <c r="S190" s="42"/>
      <c r="T190" s="53"/>
      <c r="U190" s="31"/>
    </row>
    <row r="191" spans="2:22" ht="15.75" customHeight="1" x14ac:dyDescent="0.15">
      <c r="C191" s="292"/>
      <c r="D191" s="182" t="s">
        <v>8</v>
      </c>
      <c r="E191" s="199">
        <f t="shared" ref="E191:M191" si="149">IF(E196="",ROUNDDOWN(E190*E194,0)," 　率設定ｴﾗｰ")</f>
        <v>0</v>
      </c>
      <c r="F191" s="180">
        <f t="shared" si="149"/>
        <v>0</v>
      </c>
      <c r="G191" s="180">
        <f t="shared" si="149"/>
        <v>0</v>
      </c>
      <c r="H191" s="180">
        <f t="shared" si="149"/>
        <v>0</v>
      </c>
      <c r="I191" s="180">
        <f t="shared" si="149"/>
        <v>0</v>
      </c>
      <c r="J191" s="180">
        <f t="shared" si="149"/>
        <v>0</v>
      </c>
      <c r="K191" s="180">
        <f t="shared" si="149"/>
        <v>0</v>
      </c>
      <c r="L191" s="180">
        <f t="shared" si="149"/>
        <v>0</v>
      </c>
      <c r="M191" s="180">
        <f t="shared" si="149"/>
        <v>0</v>
      </c>
      <c r="N191" s="177"/>
      <c r="Q191" s="53"/>
      <c r="R191" s="42"/>
      <c r="S191" s="42"/>
      <c r="T191" s="53"/>
      <c r="U191" s="31"/>
    </row>
    <row r="192" spans="2:22" ht="15.75" customHeight="1" x14ac:dyDescent="0.15">
      <c r="C192" s="292"/>
      <c r="D192" s="96" t="s">
        <v>17</v>
      </c>
      <c r="E192" s="184">
        <f>IF($E$184="",0,E190+E191)</f>
        <v>0</v>
      </c>
      <c r="F192" s="185">
        <f t="shared" ref="F192:M192" si="150">IF($E$184="",0,F190+F191)</f>
        <v>0</v>
      </c>
      <c r="G192" s="185">
        <f t="shared" si="150"/>
        <v>0</v>
      </c>
      <c r="H192" s="185">
        <f t="shared" si="150"/>
        <v>0</v>
      </c>
      <c r="I192" s="185">
        <f t="shared" si="150"/>
        <v>0</v>
      </c>
      <c r="J192" s="185">
        <f t="shared" si="150"/>
        <v>0</v>
      </c>
      <c r="K192" s="185">
        <f t="shared" si="150"/>
        <v>0</v>
      </c>
      <c r="L192" s="185">
        <f t="shared" si="150"/>
        <v>0</v>
      </c>
      <c r="M192" s="185">
        <f t="shared" si="150"/>
        <v>0</v>
      </c>
      <c r="N192" s="186"/>
      <c r="Q192" s="53"/>
      <c r="R192" s="42"/>
      <c r="S192" s="42"/>
      <c r="T192" s="53"/>
      <c r="U192" s="31"/>
    </row>
    <row r="193" spans="2:39" ht="15.75" customHeight="1" thickBot="1" x14ac:dyDescent="0.2">
      <c r="C193" s="293"/>
      <c r="D193" s="200" t="s">
        <v>23</v>
      </c>
      <c r="E193" s="201">
        <f>IFERROR(ROUNDDOWN(E192*E$37,0),"")</f>
        <v>0</v>
      </c>
      <c r="F193" s="202">
        <f t="shared" ref="F193:M193" si="151">IFERROR(ROUNDDOWN(F192*F$37,0),"")</f>
        <v>0</v>
      </c>
      <c r="G193" s="202">
        <f t="shared" si="151"/>
        <v>0</v>
      </c>
      <c r="H193" s="202">
        <f t="shared" si="151"/>
        <v>0</v>
      </c>
      <c r="I193" s="202">
        <f t="shared" si="151"/>
        <v>0</v>
      </c>
      <c r="J193" s="202">
        <f t="shared" si="151"/>
        <v>0</v>
      </c>
      <c r="K193" s="202">
        <f t="shared" si="151"/>
        <v>0</v>
      </c>
      <c r="L193" s="202">
        <f t="shared" si="151"/>
        <v>0</v>
      </c>
      <c r="M193" s="202">
        <f t="shared" si="151"/>
        <v>0</v>
      </c>
      <c r="N193" s="203"/>
      <c r="O193" s="28"/>
      <c r="X193" s="29"/>
      <c r="Y193" s="29"/>
      <c r="Z193" s="29"/>
      <c r="AA193" s="29"/>
      <c r="AB193" s="29"/>
      <c r="AC193" s="29"/>
      <c r="AD193" s="29"/>
      <c r="AE193" s="29"/>
      <c r="AF193" s="29"/>
      <c r="AG193" s="29"/>
      <c r="AH193" s="29"/>
      <c r="AI193" s="29"/>
      <c r="AJ193" s="29"/>
      <c r="AK193" s="29"/>
      <c r="AL193" s="29"/>
      <c r="AM193" s="29"/>
    </row>
    <row r="194" spans="2:39" ht="15.75" customHeight="1" x14ac:dyDescent="0.15">
      <c r="B194" s="145" t="s">
        <v>50</v>
      </c>
      <c r="D194" s="11" t="s">
        <v>9</v>
      </c>
      <c r="E194" s="108">
        <v>0</v>
      </c>
      <c r="F194" s="108">
        <v>0</v>
      </c>
      <c r="G194" s="108">
        <v>0</v>
      </c>
      <c r="H194" s="108">
        <v>0</v>
      </c>
      <c r="I194" s="108">
        <v>0</v>
      </c>
      <c r="J194" s="108">
        <v>0</v>
      </c>
      <c r="K194" s="108">
        <v>0</v>
      </c>
      <c r="L194" s="108">
        <v>0</v>
      </c>
      <c r="M194" s="108">
        <v>0</v>
      </c>
      <c r="N194" s="12"/>
      <c r="R194" s="44"/>
      <c r="U194" s="23"/>
    </row>
    <row r="195" spans="2:39" ht="15.75" customHeight="1" x14ac:dyDescent="0.15">
      <c r="C195" s="188"/>
      <c r="D195" s="150"/>
      <c r="E195" s="60"/>
      <c r="F195" s="60"/>
      <c r="G195" s="60"/>
      <c r="H195" s="62"/>
      <c r="I195" s="61"/>
      <c r="J195" s="60"/>
      <c r="K195" s="60"/>
      <c r="L195" s="60"/>
      <c r="M195" s="60"/>
      <c r="N195" s="12"/>
      <c r="R195" s="44"/>
      <c r="U195" s="23"/>
    </row>
    <row r="196" spans="2:39" s="159" customFormat="1" ht="30.75" customHeight="1" x14ac:dyDescent="0.15">
      <c r="B196" s="151"/>
      <c r="C196" s="294" t="str">
        <f>IF(AND(E196="",F196="",G196="",H196="",I196="",J196="",K196="",L196="",M196=""),"","一般管理費率：未記入、少数点以下第２位又は１０%以上を検出")</f>
        <v/>
      </c>
      <c r="D196" s="294"/>
      <c r="E196" s="152" t="str">
        <f>IF(AND(E194=ROUNDDOWN(E194,3),E194&lt;=0.1,E194&lt;&gt;""),"","←←確認してください ")</f>
        <v/>
      </c>
      <c r="F196" s="152" t="str">
        <f t="shared" ref="F196:M196" si="152">IF(AND(F194=ROUNDDOWN(F194,3),F194&lt;=0.1,F194&lt;&gt;""),"","←←確認してください ")</f>
        <v/>
      </c>
      <c r="G196" s="152" t="str">
        <f t="shared" si="152"/>
        <v/>
      </c>
      <c r="H196" s="152" t="str">
        <f t="shared" si="152"/>
        <v/>
      </c>
      <c r="I196" s="152" t="str">
        <f t="shared" si="152"/>
        <v/>
      </c>
      <c r="J196" s="152" t="str">
        <f t="shared" si="152"/>
        <v/>
      </c>
      <c r="K196" s="152" t="str">
        <f t="shared" si="152"/>
        <v/>
      </c>
      <c r="L196" s="152" t="str">
        <f t="shared" si="152"/>
        <v/>
      </c>
      <c r="M196" s="152" t="str">
        <f t="shared" si="152"/>
        <v/>
      </c>
      <c r="N196" s="160"/>
      <c r="O196" s="160"/>
      <c r="P196" s="160"/>
      <c r="Q196" s="162"/>
      <c r="R196" s="163"/>
      <c r="S196" s="163"/>
      <c r="T196" s="164"/>
      <c r="U196" s="165"/>
    </row>
    <row r="197" spans="2:39" ht="18.75" customHeight="1" x14ac:dyDescent="0.15">
      <c r="B197" s="145" t="s">
        <v>65</v>
      </c>
      <c r="D197" s="7" t="s">
        <v>12</v>
      </c>
      <c r="E197" s="290"/>
      <c r="F197" s="290"/>
      <c r="G197" s="290"/>
      <c r="H197" s="290"/>
      <c r="I197" s="290"/>
      <c r="J197" s="224"/>
      <c r="K197" s="224"/>
      <c r="L197" s="224"/>
      <c r="M197" s="224"/>
      <c r="N197" s="54"/>
      <c r="O197" s="17"/>
      <c r="P197" s="17"/>
      <c r="Q197" s="135"/>
      <c r="U197" s="23"/>
    </row>
    <row r="198" spans="2:39" ht="18.75" customHeight="1" thickBot="1" x14ac:dyDescent="0.2">
      <c r="B198" s="145" t="s">
        <v>66</v>
      </c>
      <c r="D198" s="14" t="s">
        <v>46</v>
      </c>
      <c r="E198" s="289"/>
      <c r="F198" s="289"/>
      <c r="G198" s="289"/>
      <c r="H198" s="289"/>
      <c r="I198" s="289"/>
      <c r="J198" s="288" t="str">
        <f>IF(E198="","&lt;- 研究分担者を設定してください。","")</f>
        <v>&lt;- 研究分担者を設定してください。</v>
      </c>
      <c r="K198" s="288"/>
      <c r="L198" s="288"/>
      <c r="M198" s="288"/>
      <c r="N198" s="98" t="s">
        <v>2</v>
      </c>
      <c r="O198" s="17"/>
      <c r="P198" s="17"/>
      <c r="Q198" s="135"/>
      <c r="U198" s="23"/>
    </row>
    <row r="199" spans="2:39" ht="18" customHeight="1" thickBot="1" x14ac:dyDescent="0.2">
      <c r="B199" s="145" t="s">
        <v>51</v>
      </c>
      <c r="C199" s="21" t="s">
        <v>0</v>
      </c>
      <c r="D199" s="5" t="s">
        <v>21</v>
      </c>
      <c r="E199" s="132">
        <f>E$24</f>
        <v>25</v>
      </c>
      <c r="F199" s="132">
        <f t="shared" ref="F199:M199" si="153">F$24</f>
        <v>26</v>
      </c>
      <c r="G199" s="132">
        <f t="shared" si="153"/>
        <v>27</v>
      </c>
      <c r="H199" s="132">
        <f t="shared" si="153"/>
        <v>28</v>
      </c>
      <c r="I199" s="132">
        <f t="shared" si="153"/>
        <v>29</v>
      </c>
      <c r="J199" s="132">
        <f t="shared" si="153"/>
        <v>30</v>
      </c>
      <c r="K199" s="132">
        <f t="shared" si="153"/>
        <v>31</v>
      </c>
      <c r="L199" s="132">
        <f t="shared" si="153"/>
        <v>32</v>
      </c>
      <c r="M199" s="132">
        <f t="shared" si="153"/>
        <v>33</v>
      </c>
      <c r="N199" s="40" t="s">
        <v>87</v>
      </c>
      <c r="O199" s="17"/>
      <c r="P199" s="17"/>
      <c r="Q199" s="135"/>
      <c r="U199" s="23"/>
    </row>
    <row r="200" spans="2:39" ht="15.75" customHeight="1" x14ac:dyDescent="0.15">
      <c r="C200" s="291" t="s">
        <v>70</v>
      </c>
      <c r="D200" s="24" t="s">
        <v>4</v>
      </c>
      <c r="E200" s="105">
        <v>0</v>
      </c>
      <c r="F200" s="106">
        <v>0</v>
      </c>
      <c r="G200" s="106">
        <v>0</v>
      </c>
      <c r="H200" s="106">
        <v>0</v>
      </c>
      <c r="I200" s="106">
        <v>0</v>
      </c>
      <c r="J200" s="106">
        <v>0</v>
      </c>
      <c r="K200" s="106">
        <v>0</v>
      </c>
      <c r="L200" s="106">
        <v>0</v>
      </c>
      <c r="M200" s="106">
        <v>0</v>
      </c>
      <c r="N200" s="36"/>
      <c r="O200" s="17"/>
      <c r="P200" s="17"/>
      <c r="Q200" s="135"/>
      <c r="U200" s="23"/>
    </row>
    <row r="201" spans="2:39" ht="15.75" customHeight="1" x14ac:dyDescent="0.15">
      <c r="C201" s="292"/>
      <c r="D201" s="25" t="s">
        <v>5</v>
      </c>
      <c r="E201" s="109">
        <v>0</v>
      </c>
      <c r="F201" s="109">
        <v>0</v>
      </c>
      <c r="G201" s="109">
        <v>0</v>
      </c>
      <c r="H201" s="109">
        <v>0</v>
      </c>
      <c r="I201" s="109">
        <v>0</v>
      </c>
      <c r="J201" s="109">
        <v>0</v>
      </c>
      <c r="K201" s="110">
        <v>0</v>
      </c>
      <c r="L201" s="110">
        <v>0</v>
      </c>
      <c r="M201" s="110">
        <v>0</v>
      </c>
      <c r="N201" s="37"/>
      <c r="O201" s="17"/>
      <c r="P201" s="17"/>
      <c r="Q201" s="135"/>
      <c r="U201" s="23"/>
    </row>
    <row r="202" spans="2:39" ht="15.75" customHeight="1" x14ac:dyDescent="0.15">
      <c r="C202" s="292"/>
      <c r="D202" s="26" t="s">
        <v>6</v>
      </c>
      <c r="E202" s="109">
        <v>0</v>
      </c>
      <c r="F202" s="109">
        <v>0</v>
      </c>
      <c r="G202" s="109">
        <v>0</v>
      </c>
      <c r="H202" s="109">
        <v>0</v>
      </c>
      <c r="I202" s="109">
        <v>0</v>
      </c>
      <c r="J202" s="109">
        <v>0</v>
      </c>
      <c r="K202" s="110">
        <v>0</v>
      </c>
      <c r="L202" s="110">
        <v>0</v>
      </c>
      <c r="M202" s="110">
        <v>0</v>
      </c>
      <c r="N202" s="37"/>
      <c r="O202" s="17"/>
      <c r="P202" s="17"/>
      <c r="Q202" s="135"/>
      <c r="U202" s="23"/>
    </row>
    <row r="203" spans="2:39" ht="15.75" customHeight="1" x14ac:dyDescent="0.15">
      <c r="C203" s="292"/>
      <c r="D203" s="26" t="s">
        <v>7</v>
      </c>
      <c r="E203" s="168">
        <v>0</v>
      </c>
      <c r="F203" s="168">
        <v>0</v>
      </c>
      <c r="G203" s="168">
        <v>0</v>
      </c>
      <c r="H203" s="168">
        <v>0</v>
      </c>
      <c r="I203" s="168">
        <v>0</v>
      </c>
      <c r="J203" s="168">
        <v>0</v>
      </c>
      <c r="K203" s="169">
        <v>0</v>
      </c>
      <c r="L203" s="169">
        <v>0</v>
      </c>
      <c r="M203" s="169">
        <v>0</v>
      </c>
      <c r="N203" s="38"/>
      <c r="O203" s="17"/>
      <c r="P203" s="17"/>
      <c r="Q203" s="135"/>
      <c r="U203" s="23"/>
    </row>
    <row r="204" spans="2:39" ht="15.75" customHeight="1" x14ac:dyDescent="0.15">
      <c r="C204" s="292"/>
      <c r="D204" s="174" t="s">
        <v>15</v>
      </c>
      <c r="E204" s="175">
        <f>SUM(E200:E203)</f>
        <v>0</v>
      </c>
      <c r="F204" s="180">
        <f t="shared" ref="F204" si="154">SUM(F200:F203)</f>
        <v>0</v>
      </c>
      <c r="G204" s="180">
        <f t="shared" ref="G204" si="155">SUM(G200:G203)</f>
        <v>0</v>
      </c>
      <c r="H204" s="180">
        <f t="shared" ref="H204" si="156">SUM(H200:H203)</f>
        <v>0</v>
      </c>
      <c r="I204" s="180">
        <f t="shared" ref="I204" si="157">SUM(I200:I203)</f>
        <v>0</v>
      </c>
      <c r="J204" s="180">
        <f t="shared" ref="J204" si="158">SUM(J200:J203)</f>
        <v>0</v>
      </c>
      <c r="K204" s="180">
        <f t="shared" ref="K204" si="159">SUM(K200:K203)</f>
        <v>0</v>
      </c>
      <c r="L204" s="180">
        <f t="shared" ref="L204" si="160">SUM(L200:L203)</f>
        <v>0</v>
      </c>
      <c r="M204" s="180">
        <f t="shared" ref="M204" si="161">SUM(M200:M203)</f>
        <v>0</v>
      </c>
      <c r="N204" s="177"/>
      <c r="O204" s="17"/>
      <c r="P204" s="17"/>
      <c r="Q204" s="135"/>
      <c r="U204" s="23"/>
    </row>
    <row r="205" spans="2:39" ht="15.75" customHeight="1" x14ac:dyDescent="0.15">
      <c r="C205" s="292"/>
      <c r="D205" s="182" t="s">
        <v>8</v>
      </c>
      <c r="E205" s="175">
        <f t="shared" ref="E205:M205" si="162">IF(E210="",ROUNDDOWN(E204*E208,0)," 　率設定ｴﾗｰ")</f>
        <v>0</v>
      </c>
      <c r="F205" s="180">
        <f t="shared" si="162"/>
        <v>0</v>
      </c>
      <c r="G205" s="180">
        <f t="shared" si="162"/>
        <v>0</v>
      </c>
      <c r="H205" s="180">
        <f t="shared" si="162"/>
        <v>0</v>
      </c>
      <c r="I205" s="180">
        <f t="shared" si="162"/>
        <v>0</v>
      </c>
      <c r="J205" s="180">
        <f t="shared" si="162"/>
        <v>0</v>
      </c>
      <c r="K205" s="180">
        <f t="shared" si="162"/>
        <v>0</v>
      </c>
      <c r="L205" s="180">
        <f t="shared" si="162"/>
        <v>0</v>
      </c>
      <c r="M205" s="180">
        <f t="shared" si="162"/>
        <v>0</v>
      </c>
      <c r="N205" s="177"/>
      <c r="O205" s="17"/>
      <c r="P205" s="17"/>
      <c r="Q205" s="135"/>
      <c r="U205" s="23"/>
    </row>
    <row r="206" spans="2:39" ht="15.75" customHeight="1" x14ac:dyDescent="0.15">
      <c r="C206" s="292"/>
      <c r="D206" s="96" t="s">
        <v>17</v>
      </c>
      <c r="E206" s="184">
        <f>IF($E$198="",0,E204+E205)</f>
        <v>0</v>
      </c>
      <c r="F206" s="185">
        <f t="shared" ref="F206:M206" si="163">IF($E$198="",0,F204+F205)</f>
        <v>0</v>
      </c>
      <c r="G206" s="185">
        <f t="shared" si="163"/>
        <v>0</v>
      </c>
      <c r="H206" s="185">
        <f t="shared" si="163"/>
        <v>0</v>
      </c>
      <c r="I206" s="185">
        <f t="shared" si="163"/>
        <v>0</v>
      </c>
      <c r="J206" s="185">
        <f t="shared" si="163"/>
        <v>0</v>
      </c>
      <c r="K206" s="185">
        <f t="shared" si="163"/>
        <v>0</v>
      </c>
      <c r="L206" s="185">
        <f t="shared" si="163"/>
        <v>0</v>
      </c>
      <c r="M206" s="185">
        <f t="shared" si="163"/>
        <v>0</v>
      </c>
      <c r="N206" s="186"/>
      <c r="O206" s="17"/>
      <c r="P206" s="17"/>
      <c r="Q206" s="135"/>
      <c r="U206" s="23"/>
    </row>
    <row r="207" spans="2:39" ht="15.75" customHeight="1" thickBot="1" x14ac:dyDescent="0.2">
      <c r="C207" s="293"/>
      <c r="D207" s="200" t="s">
        <v>23</v>
      </c>
      <c r="E207" s="201">
        <f>IFERROR(ROUNDDOWN(E206*E$37,0),"")</f>
        <v>0</v>
      </c>
      <c r="F207" s="202">
        <f t="shared" ref="F207:M207" si="164">IFERROR(ROUNDDOWN(F206*F$37,0),"")</f>
        <v>0</v>
      </c>
      <c r="G207" s="202">
        <f t="shared" si="164"/>
        <v>0</v>
      </c>
      <c r="H207" s="202">
        <f t="shared" si="164"/>
        <v>0</v>
      </c>
      <c r="I207" s="202">
        <f t="shared" si="164"/>
        <v>0</v>
      </c>
      <c r="J207" s="202">
        <f t="shared" si="164"/>
        <v>0</v>
      </c>
      <c r="K207" s="202">
        <f t="shared" si="164"/>
        <v>0</v>
      </c>
      <c r="L207" s="202">
        <f t="shared" si="164"/>
        <v>0</v>
      </c>
      <c r="M207" s="202">
        <f t="shared" si="164"/>
        <v>0</v>
      </c>
      <c r="N207" s="203"/>
      <c r="O207" s="17"/>
      <c r="P207" s="17"/>
      <c r="Q207" s="135"/>
      <c r="U207" s="23"/>
    </row>
    <row r="208" spans="2:39" ht="15.75" customHeight="1" x14ac:dyDescent="0.15">
      <c r="B208" s="145" t="s">
        <v>50</v>
      </c>
      <c r="D208" s="11" t="s">
        <v>9</v>
      </c>
      <c r="E208" s="108">
        <v>0</v>
      </c>
      <c r="F208" s="108">
        <v>0</v>
      </c>
      <c r="G208" s="108">
        <v>0</v>
      </c>
      <c r="H208" s="108">
        <v>0</v>
      </c>
      <c r="I208" s="108">
        <v>0</v>
      </c>
      <c r="J208" s="108">
        <v>0</v>
      </c>
      <c r="K208" s="108">
        <v>0</v>
      </c>
      <c r="L208" s="108">
        <v>0</v>
      </c>
      <c r="M208" s="108">
        <v>0</v>
      </c>
      <c r="N208" s="12"/>
      <c r="O208" s="17"/>
      <c r="P208" s="17"/>
      <c r="Q208" s="135"/>
      <c r="U208" s="23"/>
    </row>
    <row r="209" spans="2:21" ht="15.75" customHeight="1" x14ac:dyDescent="0.15">
      <c r="C209" s="188"/>
      <c r="D209" s="150"/>
      <c r="E209" s="60"/>
      <c r="F209" s="60"/>
      <c r="G209" s="60"/>
      <c r="H209" s="62"/>
      <c r="I209" s="61"/>
      <c r="J209" s="60"/>
      <c r="K209" s="60"/>
      <c r="L209" s="60"/>
      <c r="M209" s="60"/>
      <c r="N209" s="12"/>
      <c r="O209" s="17"/>
      <c r="P209" s="17"/>
      <c r="Q209" s="135"/>
      <c r="U209" s="23"/>
    </row>
    <row r="210" spans="2:21" s="159" customFormat="1" ht="30.75" customHeight="1" x14ac:dyDescent="0.15">
      <c r="B210" s="151"/>
      <c r="C210" s="294" t="str">
        <f>IF(AND(E210="",F210="",G210="",H210="",I210="",J210="",K210="",L210="",M210=""),"","一般管理費率：未記入、少数点以下第２位又は１０%以上を検出")</f>
        <v/>
      </c>
      <c r="D210" s="294"/>
      <c r="E210" s="152" t="str">
        <f>IF(AND(E208=ROUNDDOWN(E208,3),E208&lt;=0.1,E208&lt;&gt;""),"","←←確認してください ")</f>
        <v/>
      </c>
      <c r="F210" s="152" t="str">
        <f t="shared" ref="F210:M210" si="165">IF(AND(F208=ROUNDDOWN(F208,3),F208&lt;=0.1,F208&lt;&gt;""),"","←←確認してください ")</f>
        <v/>
      </c>
      <c r="G210" s="152" t="str">
        <f t="shared" si="165"/>
        <v/>
      </c>
      <c r="H210" s="152" t="str">
        <f t="shared" si="165"/>
        <v/>
      </c>
      <c r="I210" s="152" t="str">
        <f t="shared" si="165"/>
        <v/>
      </c>
      <c r="J210" s="152" t="str">
        <f t="shared" si="165"/>
        <v/>
      </c>
      <c r="K210" s="152" t="str">
        <f t="shared" si="165"/>
        <v/>
      </c>
      <c r="L210" s="152" t="str">
        <f t="shared" si="165"/>
        <v/>
      </c>
      <c r="M210" s="152" t="str">
        <f t="shared" si="165"/>
        <v/>
      </c>
      <c r="N210" s="166"/>
      <c r="O210" s="160"/>
      <c r="P210" s="160"/>
      <c r="Q210" s="162"/>
      <c r="R210" s="163"/>
      <c r="S210" s="163"/>
      <c r="T210" s="164"/>
      <c r="U210" s="165"/>
    </row>
    <row r="211" spans="2:21" ht="18.75" customHeight="1" x14ac:dyDescent="0.15">
      <c r="B211" s="145" t="s">
        <v>65</v>
      </c>
      <c r="D211" s="7" t="s">
        <v>12</v>
      </c>
      <c r="E211" s="290"/>
      <c r="F211" s="290"/>
      <c r="G211" s="290"/>
      <c r="H211" s="290"/>
      <c r="I211" s="290"/>
      <c r="J211" s="224"/>
      <c r="K211" s="224"/>
      <c r="L211" s="224"/>
      <c r="M211" s="224"/>
      <c r="N211" s="54"/>
      <c r="O211" s="17"/>
      <c r="P211" s="17"/>
      <c r="Q211" s="135"/>
      <c r="U211" s="23"/>
    </row>
    <row r="212" spans="2:21" ht="18.75" customHeight="1" thickBot="1" x14ac:dyDescent="0.2">
      <c r="B212" s="145" t="s">
        <v>66</v>
      </c>
      <c r="D212" s="14" t="s">
        <v>46</v>
      </c>
      <c r="E212" s="289"/>
      <c r="F212" s="289"/>
      <c r="G212" s="289"/>
      <c r="H212" s="289"/>
      <c r="I212" s="289"/>
      <c r="J212" s="288" t="str">
        <f>IF(E212="","&lt;- 研究分担者を設定してください。","")</f>
        <v>&lt;- 研究分担者を設定してください。</v>
      </c>
      <c r="K212" s="288"/>
      <c r="L212" s="288"/>
      <c r="M212" s="288"/>
      <c r="N212" s="98" t="s">
        <v>2</v>
      </c>
      <c r="O212" s="17"/>
      <c r="P212" s="17"/>
      <c r="Q212" s="135"/>
      <c r="U212" s="23"/>
    </row>
    <row r="213" spans="2:21" ht="18" customHeight="1" thickBot="1" x14ac:dyDescent="0.2">
      <c r="B213" s="145" t="s">
        <v>51</v>
      </c>
      <c r="C213" s="21" t="s">
        <v>0</v>
      </c>
      <c r="D213" s="5" t="s">
        <v>21</v>
      </c>
      <c r="E213" s="132">
        <f>E$24</f>
        <v>25</v>
      </c>
      <c r="F213" s="132">
        <f t="shared" ref="F213:M213" si="166">F$24</f>
        <v>26</v>
      </c>
      <c r="G213" s="132">
        <f t="shared" si="166"/>
        <v>27</v>
      </c>
      <c r="H213" s="132">
        <f t="shared" si="166"/>
        <v>28</v>
      </c>
      <c r="I213" s="132">
        <f t="shared" si="166"/>
        <v>29</v>
      </c>
      <c r="J213" s="132">
        <f t="shared" si="166"/>
        <v>30</v>
      </c>
      <c r="K213" s="132">
        <f t="shared" si="166"/>
        <v>31</v>
      </c>
      <c r="L213" s="132">
        <f t="shared" si="166"/>
        <v>32</v>
      </c>
      <c r="M213" s="132">
        <f t="shared" si="166"/>
        <v>33</v>
      </c>
      <c r="N213" s="40" t="s">
        <v>87</v>
      </c>
      <c r="O213" s="17"/>
      <c r="P213" s="17"/>
      <c r="Q213" s="135"/>
      <c r="U213" s="23"/>
    </row>
    <row r="214" spans="2:21" ht="15.75" customHeight="1" x14ac:dyDescent="0.15">
      <c r="C214" s="291" t="s">
        <v>70</v>
      </c>
      <c r="D214" s="24" t="s">
        <v>4</v>
      </c>
      <c r="E214" s="105">
        <v>0</v>
      </c>
      <c r="F214" s="106">
        <v>0</v>
      </c>
      <c r="G214" s="106">
        <v>0</v>
      </c>
      <c r="H214" s="106">
        <v>0</v>
      </c>
      <c r="I214" s="106">
        <v>0</v>
      </c>
      <c r="J214" s="106">
        <v>0</v>
      </c>
      <c r="K214" s="106">
        <v>0</v>
      </c>
      <c r="L214" s="106">
        <v>0</v>
      </c>
      <c r="M214" s="106">
        <v>0</v>
      </c>
      <c r="N214" s="36"/>
      <c r="O214" s="17"/>
      <c r="P214" s="17"/>
      <c r="Q214" s="135"/>
      <c r="U214" s="23"/>
    </row>
    <row r="215" spans="2:21" ht="15.75" customHeight="1" x14ac:dyDescent="0.15">
      <c r="C215" s="292"/>
      <c r="D215" s="25" t="s">
        <v>5</v>
      </c>
      <c r="E215" s="109">
        <v>0</v>
      </c>
      <c r="F215" s="109">
        <v>0</v>
      </c>
      <c r="G215" s="109">
        <v>0</v>
      </c>
      <c r="H215" s="109">
        <v>0</v>
      </c>
      <c r="I215" s="109">
        <v>0</v>
      </c>
      <c r="J215" s="109">
        <v>0</v>
      </c>
      <c r="K215" s="110">
        <v>0</v>
      </c>
      <c r="L215" s="110">
        <v>0</v>
      </c>
      <c r="M215" s="110">
        <v>0</v>
      </c>
      <c r="N215" s="37"/>
      <c r="O215" s="17"/>
      <c r="P215" s="17"/>
      <c r="Q215" s="135"/>
      <c r="U215" s="23"/>
    </row>
    <row r="216" spans="2:21" ht="15.75" customHeight="1" x14ac:dyDescent="0.15">
      <c r="C216" s="292"/>
      <c r="D216" s="26" t="s">
        <v>6</v>
      </c>
      <c r="E216" s="109">
        <v>0</v>
      </c>
      <c r="F216" s="109">
        <v>0</v>
      </c>
      <c r="G216" s="109">
        <v>0</v>
      </c>
      <c r="H216" s="109">
        <v>0</v>
      </c>
      <c r="I216" s="109">
        <v>0</v>
      </c>
      <c r="J216" s="109">
        <v>0</v>
      </c>
      <c r="K216" s="110">
        <v>0</v>
      </c>
      <c r="L216" s="110">
        <v>0</v>
      </c>
      <c r="M216" s="110">
        <v>0</v>
      </c>
      <c r="N216" s="37"/>
      <c r="O216" s="17"/>
      <c r="P216" s="17"/>
      <c r="Q216" s="135"/>
      <c r="U216" s="23"/>
    </row>
    <row r="217" spans="2:21" ht="15.75" customHeight="1" x14ac:dyDescent="0.15">
      <c r="C217" s="292"/>
      <c r="D217" s="26" t="s">
        <v>7</v>
      </c>
      <c r="E217" s="168">
        <v>0</v>
      </c>
      <c r="F217" s="168">
        <v>0</v>
      </c>
      <c r="G217" s="168">
        <v>0</v>
      </c>
      <c r="H217" s="168">
        <v>0</v>
      </c>
      <c r="I217" s="168">
        <v>0</v>
      </c>
      <c r="J217" s="168">
        <v>0</v>
      </c>
      <c r="K217" s="169">
        <v>0</v>
      </c>
      <c r="L217" s="169">
        <v>0</v>
      </c>
      <c r="M217" s="169">
        <v>0</v>
      </c>
      <c r="N217" s="38"/>
      <c r="O217" s="17"/>
      <c r="P217" s="17"/>
      <c r="Q217" s="135"/>
      <c r="U217" s="23"/>
    </row>
    <row r="218" spans="2:21" ht="15.75" customHeight="1" x14ac:dyDescent="0.15">
      <c r="C218" s="292"/>
      <c r="D218" s="174" t="s">
        <v>15</v>
      </c>
      <c r="E218" s="175">
        <f>SUM(E214:E217)</f>
        <v>0</v>
      </c>
      <c r="F218" s="180">
        <f t="shared" ref="F218" si="167">SUM(F214:F217)</f>
        <v>0</v>
      </c>
      <c r="G218" s="180">
        <f t="shared" ref="G218" si="168">SUM(G214:G217)</f>
        <v>0</v>
      </c>
      <c r="H218" s="180">
        <f t="shared" ref="H218" si="169">SUM(H214:H217)</f>
        <v>0</v>
      </c>
      <c r="I218" s="180">
        <f t="shared" ref="I218" si="170">SUM(I214:I217)</f>
        <v>0</v>
      </c>
      <c r="J218" s="180">
        <f t="shared" ref="J218" si="171">SUM(J214:J217)</f>
        <v>0</v>
      </c>
      <c r="K218" s="180">
        <f t="shared" ref="K218" si="172">SUM(K214:K217)</f>
        <v>0</v>
      </c>
      <c r="L218" s="180">
        <f t="shared" ref="L218" si="173">SUM(L214:L217)</f>
        <v>0</v>
      </c>
      <c r="M218" s="180">
        <f t="shared" ref="M218" si="174">SUM(M214:M217)</f>
        <v>0</v>
      </c>
      <c r="N218" s="177"/>
      <c r="O218" s="17"/>
      <c r="P218" s="17"/>
      <c r="Q218" s="135"/>
      <c r="U218" s="23"/>
    </row>
    <row r="219" spans="2:21" ht="15.75" customHeight="1" x14ac:dyDescent="0.15">
      <c r="C219" s="292"/>
      <c r="D219" s="182" t="s">
        <v>8</v>
      </c>
      <c r="E219" s="175">
        <f t="shared" ref="E219:M219" si="175">IF(E224="",ROUNDDOWN(E218*E222,0)," 　率設定ｴﾗｰ")</f>
        <v>0</v>
      </c>
      <c r="F219" s="180">
        <f t="shared" si="175"/>
        <v>0</v>
      </c>
      <c r="G219" s="180">
        <f t="shared" si="175"/>
        <v>0</v>
      </c>
      <c r="H219" s="180">
        <f t="shared" si="175"/>
        <v>0</v>
      </c>
      <c r="I219" s="180">
        <f t="shared" si="175"/>
        <v>0</v>
      </c>
      <c r="J219" s="180">
        <f t="shared" si="175"/>
        <v>0</v>
      </c>
      <c r="K219" s="180">
        <f t="shared" si="175"/>
        <v>0</v>
      </c>
      <c r="L219" s="180">
        <f t="shared" si="175"/>
        <v>0</v>
      </c>
      <c r="M219" s="180">
        <f t="shared" si="175"/>
        <v>0</v>
      </c>
      <c r="N219" s="177"/>
      <c r="O219" s="17"/>
      <c r="P219" s="17"/>
      <c r="Q219" s="135"/>
      <c r="U219" s="23"/>
    </row>
    <row r="220" spans="2:21" ht="15.75" customHeight="1" x14ac:dyDescent="0.15">
      <c r="C220" s="292"/>
      <c r="D220" s="96" t="s">
        <v>17</v>
      </c>
      <c r="E220" s="184">
        <f>IF($E$212="",0,E218+E219)</f>
        <v>0</v>
      </c>
      <c r="F220" s="185">
        <f t="shared" ref="F220:M220" si="176">IF($E$212="",0,F218+F219)</f>
        <v>0</v>
      </c>
      <c r="G220" s="185">
        <f t="shared" si="176"/>
        <v>0</v>
      </c>
      <c r="H220" s="185">
        <f t="shared" si="176"/>
        <v>0</v>
      </c>
      <c r="I220" s="185">
        <f t="shared" si="176"/>
        <v>0</v>
      </c>
      <c r="J220" s="185">
        <f t="shared" si="176"/>
        <v>0</v>
      </c>
      <c r="K220" s="185">
        <f t="shared" si="176"/>
        <v>0</v>
      </c>
      <c r="L220" s="185">
        <f t="shared" si="176"/>
        <v>0</v>
      </c>
      <c r="M220" s="185">
        <f t="shared" si="176"/>
        <v>0</v>
      </c>
      <c r="N220" s="186"/>
      <c r="O220" s="17"/>
      <c r="P220" s="17"/>
      <c r="Q220" s="135"/>
      <c r="U220" s="23"/>
    </row>
    <row r="221" spans="2:21" ht="15.75" customHeight="1" thickBot="1" x14ac:dyDescent="0.2">
      <c r="C221" s="293"/>
      <c r="D221" s="200" t="s">
        <v>23</v>
      </c>
      <c r="E221" s="201">
        <f>IFERROR(ROUNDDOWN(E220*E$37,0),"")</f>
        <v>0</v>
      </c>
      <c r="F221" s="202">
        <f t="shared" ref="F221:M221" si="177">IFERROR(ROUNDDOWN(F220*F$37,0),"")</f>
        <v>0</v>
      </c>
      <c r="G221" s="202">
        <f t="shared" si="177"/>
        <v>0</v>
      </c>
      <c r="H221" s="202">
        <f t="shared" si="177"/>
        <v>0</v>
      </c>
      <c r="I221" s="202">
        <f t="shared" si="177"/>
        <v>0</v>
      </c>
      <c r="J221" s="202">
        <f t="shared" si="177"/>
        <v>0</v>
      </c>
      <c r="K221" s="202">
        <f t="shared" si="177"/>
        <v>0</v>
      </c>
      <c r="L221" s="202">
        <f t="shared" si="177"/>
        <v>0</v>
      </c>
      <c r="M221" s="202">
        <f t="shared" si="177"/>
        <v>0</v>
      </c>
      <c r="N221" s="203"/>
      <c r="O221" s="17"/>
      <c r="P221" s="17"/>
      <c r="Q221" s="135"/>
      <c r="U221" s="23"/>
    </row>
    <row r="222" spans="2:21" ht="15.75" customHeight="1" x14ac:dyDescent="0.15">
      <c r="B222" s="145" t="s">
        <v>50</v>
      </c>
      <c r="D222" s="11" t="s">
        <v>9</v>
      </c>
      <c r="E222" s="108">
        <v>0</v>
      </c>
      <c r="F222" s="108">
        <v>0</v>
      </c>
      <c r="G222" s="108">
        <v>0</v>
      </c>
      <c r="H222" s="108">
        <v>0</v>
      </c>
      <c r="I222" s="108">
        <v>0</v>
      </c>
      <c r="J222" s="108">
        <v>0</v>
      </c>
      <c r="K222" s="108">
        <v>0</v>
      </c>
      <c r="L222" s="108">
        <v>0</v>
      </c>
      <c r="M222" s="108">
        <v>0</v>
      </c>
      <c r="N222" s="12"/>
      <c r="O222" s="17"/>
      <c r="P222" s="17"/>
      <c r="Q222" s="135"/>
      <c r="U222" s="23"/>
    </row>
    <row r="223" spans="2:21" ht="15.75" customHeight="1" x14ac:dyDescent="0.15">
      <c r="C223" s="188"/>
      <c r="D223" s="150"/>
      <c r="E223" s="60"/>
      <c r="F223" s="60"/>
      <c r="G223" s="60"/>
      <c r="H223" s="62"/>
      <c r="I223" s="61"/>
      <c r="J223" s="60"/>
      <c r="K223" s="60"/>
      <c r="L223" s="60"/>
      <c r="M223" s="60"/>
      <c r="N223" s="12"/>
      <c r="O223" s="17"/>
      <c r="P223" s="17"/>
      <c r="Q223" s="135"/>
      <c r="U223" s="23"/>
    </row>
    <row r="224" spans="2:21" s="159" customFormat="1" ht="30.75" customHeight="1" x14ac:dyDescent="0.15">
      <c r="B224" s="151"/>
      <c r="C224" s="294" t="str">
        <f>IF(AND(E224="",F224="",G224="",H224="",I224="",J224="",K224="",L224="",M224=""),"","一般管理費率：未記入、少数点以下第２位又は１０%以上を検出")</f>
        <v/>
      </c>
      <c r="D224" s="294"/>
      <c r="E224" s="152" t="str">
        <f>IF(AND(E222=ROUNDDOWN(E222,3),E222&lt;=0.1,E222&lt;&gt;""),"","←←確認してください ")</f>
        <v/>
      </c>
      <c r="F224" s="152" t="str">
        <f t="shared" ref="F224:M224" si="178">IF(AND(F222=ROUNDDOWN(F222,3),F222&lt;=0.1,F222&lt;&gt;""),"","←←確認してください ")</f>
        <v/>
      </c>
      <c r="G224" s="152" t="str">
        <f t="shared" si="178"/>
        <v/>
      </c>
      <c r="H224" s="152" t="str">
        <f t="shared" si="178"/>
        <v/>
      </c>
      <c r="I224" s="152" t="str">
        <f t="shared" si="178"/>
        <v/>
      </c>
      <c r="J224" s="152" t="str">
        <f t="shared" si="178"/>
        <v/>
      </c>
      <c r="K224" s="152" t="str">
        <f t="shared" si="178"/>
        <v/>
      </c>
      <c r="L224" s="152" t="str">
        <f t="shared" si="178"/>
        <v/>
      </c>
      <c r="M224" s="152" t="str">
        <f t="shared" si="178"/>
        <v/>
      </c>
      <c r="N224" s="166"/>
      <c r="O224" s="160"/>
      <c r="P224" s="160"/>
      <c r="Q224" s="162"/>
      <c r="R224" s="163"/>
      <c r="S224" s="163"/>
      <c r="T224" s="164"/>
      <c r="U224" s="165"/>
    </row>
    <row r="225" spans="2:21" ht="18.75" customHeight="1" x14ac:dyDescent="0.15">
      <c r="B225" s="145" t="s">
        <v>65</v>
      </c>
      <c r="D225" s="7" t="s">
        <v>12</v>
      </c>
      <c r="E225" s="290"/>
      <c r="F225" s="290"/>
      <c r="G225" s="290"/>
      <c r="H225" s="290"/>
      <c r="I225" s="290"/>
      <c r="J225" s="224"/>
      <c r="K225" s="224"/>
      <c r="L225" s="224"/>
      <c r="M225" s="224"/>
      <c r="N225" s="54"/>
      <c r="O225" s="17"/>
      <c r="P225" s="17"/>
      <c r="Q225" s="135"/>
      <c r="U225" s="23"/>
    </row>
    <row r="226" spans="2:21" ht="18.75" customHeight="1" thickBot="1" x14ac:dyDescent="0.2">
      <c r="B226" s="145" t="s">
        <v>66</v>
      </c>
      <c r="D226" s="14" t="s">
        <v>46</v>
      </c>
      <c r="E226" s="289"/>
      <c r="F226" s="289"/>
      <c r="G226" s="289"/>
      <c r="H226" s="289"/>
      <c r="I226" s="289"/>
      <c r="J226" s="288" t="str">
        <f>IF(E226="","&lt;- 研究分担者を設定してください。","")</f>
        <v>&lt;- 研究分担者を設定してください。</v>
      </c>
      <c r="K226" s="288"/>
      <c r="L226" s="288"/>
      <c r="M226" s="288"/>
      <c r="N226" s="98" t="s">
        <v>2</v>
      </c>
      <c r="O226" s="17"/>
      <c r="P226" s="17"/>
      <c r="Q226" s="135"/>
      <c r="U226" s="23"/>
    </row>
    <row r="227" spans="2:21" ht="18" customHeight="1" thickBot="1" x14ac:dyDescent="0.2">
      <c r="B227" s="145" t="s">
        <v>51</v>
      </c>
      <c r="C227" s="21" t="s">
        <v>0</v>
      </c>
      <c r="D227" s="5" t="s">
        <v>21</v>
      </c>
      <c r="E227" s="132">
        <f>E$24</f>
        <v>25</v>
      </c>
      <c r="F227" s="132">
        <f t="shared" ref="F227:M227" si="179">F$24</f>
        <v>26</v>
      </c>
      <c r="G227" s="132">
        <f t="shared" si="179"/>
        <v>27</v>
      </c>
      <c r="H227" s="132">
        <f t="shared" si="179"/>
        <v>28</v>
      </c>
      <c r="I227" s="132">
        <f t="shared" si="179"/>
        <v>29</v>
      </c>
      <c r="J227" s="132">
        <f t="shared" si="179"/>
        <v>30</v>
      </c>
      <c r="K227" s="132">
        <f t="shared" si="179"/>
        <v>31</v>
      </c>
      <c r="L227" s="132">
        <f t="shared" si="179"/>
        <v>32</v>
      </c>
      <c r="M227" s="132">
        <f t="shared" si="179"/>
        <v>33</v>
      </c>
      <c r="N227" s="40" t="s">
        <v>87</v>
      </c>
      <c r="O227" s="17"/>
      <c r="P227" s="17"/>
      <c r="Q227" s="135"/>
      <c r="U227" s="23"/>
    </row>
    <row r="228" spans="2:21" ht="15.75" customHeight="1" x14ac:dyDescent="0.15">
      <c r="C228" s="291" t="s">
        <v>70</v>
      </c>
      <c r="D228" s="24" t="s">
        <v>4</v>
      </c>
      <c r="E228" s="105">
        <v>0</v>
      </c>
      <c r="F228" s="106">
        <v>0</v>
      </c>
      <c r="G228" s="106">
        <v>0</v>
      </c>
      <c r="H228" s="106">
        <v>0</v>
      </c>
      <c r="I228" s="106">
        <v>0</v>
      </c>
      <c r="J228" s="106">
        <v>0</v>
      </c>
      <c r="K228" s="106">
        <v>0</v>
      </c>
      <c r="L228" s="106">
        <v>0</v>
      </c>
      <c r="M228" s="106">
        <v>0</v>
      </c>
      <c r="N228" s="36"/>
      <c r="O228" s="17"/>
      <c r="P228" s="17"/>
      <c r="Q228" s="135"/>
      <c r="U228" s="23"/>
    </row>
    <row r="229" spans="2:21" ht="15.75" customHeight="1" x14ac:dyDescent="0.15">
      <c r="C229" s="292"/>
      <c r="D229" s="25" t="s">
        <v>5</v>
      </c>
      <c r="E229" s="109">
        <v>0</v>
      </c>
      <c r="F229" s="109">
        <v>0</v>
      </c>
      <c r="G229" s="109">
        <v>0</v>
      </c>
      <c r="H229" s="109">
        <v>0</v>
      </c>
      <c r="I229" s="109">
        <v>0</v>
      </c>
      <c r="J229" s="109">
        <v>0</v>
      </c>
      <c r="K229" s="110">
        <v>0</v>
      </c>
      <c r="L229" s="110">
        <v>0</v>
      </c>
      <c r="M229" s="110">
        <v>0</v>
      </c>
      <c r="N229" s="37"/>
      <c r="O229" s="17"/>
      <c r="P229" s="17"/>
      <c r="Q229" s="135"/>
      <c r="U229" s="23"/>
    </row>
    <row r="230" spans="2:21" ht="15.75" customHeight="1" x14ac:dyDescent="0.15">
      <c r="C230" s="292"/>
      <c r="D230" s="26" t="s">
        <v>6</v>
      </c>
      <c r="E230" s="109">
        <v>0</v>
      </c>
      <c r="F230" s="109">
        <v>0</v>
      </c>
      <c r="G230" s="109">
        <v>0</v>
      </c>
      <c r="H230" s="109">
        <v>0</v>
      </c>
      <c r="I230" s="109">
        <v>0</v>
      </c>
      <c r="J230" s="109">
        <v>0</v>
      </c>
      <c r="K230" s="110">
        <v>0</v>
      </c>
      <c r="L230" s="110">
        <v>0</v>
      </c>
      <c r="M230" s="110">
        <v>0</v>
      </c>
      <c r="N230" s="37"/>
      <c r="O230" s="17"/>
      <c r="P230" s="17"/>
      <c r="Q230" s="135"/>
      <c r="U230" s="23"/>
    </row>
    <row r="231" spans="2:21" ht="15.75" customHeight="1" x14ac:dyDescent="0.15">
      <c r="C231" s="292"/>
      <c r="D231" s="26" t="s">
        <v>7</v>
      </c>
      <c r="E231" s="168">
        <v>0</v>
      </c>
      <c r="F231" s="168">
        <v>0</v>
      </c>
      <c r="G231" s="168">
        <v>0</v>
      </c>
      <c r="H231" s="168">
        <v>0</v>
      </c>
      <c r="I231" s="168">
        <v>0</v>
      </c>
      <c r="J231" s="168">
        <v>0</v>
      </c>
      <c r="K231" s="169">
        <v>0</v>
      </c>
      <c r="L231" s="169">
        <v>0</v>
      </c>
      <c r="M231" s="169">
        <v>0</v>
      </c>
      <c r="N231" s="38"/>
      <c r="O231" s="17"/>
      <c r="P231" s="17"/>
      <c r="Q231" s="135"/>
      <c r="U231" s="23"/>
    </row>
    <row r="232" spans="2:21" ht="15.75" customHeight="1" x14ac:dyDescent="0.15">
      <c r="C232" s="292"/>
      <c r="D232" s="174" t="s">
        <v>15</v>
      </c>
      <c r="E232" s="175">
        <f>SUM(E228:E231)</f>
        <v>0</v>
      </c>
      <c r="F232" s="180">
        <f t="shared" ref="F232" si="180">SUM(F228:F231)</f>
        <v>0</v>
      </c>
      <c r="G232" s="180">
        <f t="shared" ref="G232" si="181">SUM(G228:G231)</f>
        <v>0</v>
      </c>
      <c r="H232" s="180">
        <f t="shared" ref="H232" si="182">SUM(H228:H231)</f>
        <v>0</v>
      </c>
      <c r="I232" s="180">
        <f t="shared" ref="I232" si="183">SUM(I228:I231)</f>
        <v>0</v>
      </c>
      <c r="J232" s="180">
        <f t="shared" ref="J232" si="184">SUM(J228:J231)</f>
        <v>0</v>
      </c>
      <c r="K232" s="180">
        <f t="shared" ref="K232" si="185">SUM(K228:K231)</f>
        <v>0</v>
      </c>
      <c r="L232" s="180">
        <f t="shared" ref="L232" si="186">SUM(L228:L231)</f>
        <v>0</v>
      </c>
      <c r="M232" s="180">
        <f t="shared" ref="M232" si="187">SUM(M228:M231)</f>
        <v>0</v>
      </c>
      <c r="N232" s="177"/>
      <c r="O232" s="17"/>
      <c r="P232" s="17"/>
      <c r="Q232" s="135"/>
      <c r="U232" s="23"/>
    </row>
    <row r="233" spans="2:21" ht="15.75" customHeight="1" x14ac:dyDescent="0.15">
      <c r="C233" s="292"/>
      <c r="D233" s="182" t="s">
        <v>8</v>
      </c>
      <c r="E233" s="175">
        <f t="shared" ref="E233:M233" si="188">IF(E238="",ROUNDDOWN(E232*E236,0)," 　率設定ｴﾗｰ")</f>
        <v>0</v>
      </c>
      <c r="F233" s="180">
        <f t="shared" si="188"/>
        <v>0</v>
      </c>
      <c r="G233" s="180">
        <f t="shared" si="188"/>
        <v>0</v>
      </c>
      <c r="H233" s="180">
        <f t="shared" si="188"/>
        <v>0</v>
      </c>
      <c r="I233" s="180">
        <f t="shared" si="188"/>
        <v>0</v>
      </c>
      <c r="J233" s="180">
        <f t="shared" si="188"/>
        <v>0</v>
      </c>
      <c r="K233" s="180">
        <f t="shared" si="188"/>
        <v>0</v>
      </c>
      <c r="L233" s="180">
        <f t="shared" si="188"/>
        <v>0</v>
      </c>
      <c r="M233" s="180">
        <f t="shared" si="188"/>
        <v>0</v>
      </c>
      <c r="N233" s="177"/>
      <c r="O233" s="17"/>
      <c r="P233" s="17"/>
      <c r="Q233" s="135"/>
      <c r="U233" s="23"/>
    </row>
    <row r="234" spans="2:21" ht="15.75" customHeight="1" x14ac:dyDescent="0.15">
      <c r="C234" s="292"/>
      <c r="D234" s="96" t="s">
        <v>17</v>
      </c>
      <c r="E234" s="184">
        <f>IF($E$226="",0,E232+E233)</f>
        <v>0</v>
      </c>
      <c r="F234" s="185">
        <f t="shared" ref="F234:M234" si="189">IF($E$226="",0,F232+F233)</f>
        <v>0</v>
      </c>
      <c r="G234" s="185">
        <f t="shared" si="189"/>
        <v>0</v>
      </c>
      <c r="H234" s="185">
        <f t="shared" si="189"/>
        <v>0</v>
      </c>
      <c r="I234" s="185">
        <f t="shared" si="189"/>
        <v>0</v>
      </c>
      <c r="J234" s="185">
        <f t="shared" si="189"/>
        <v>0</v>
      </c>
      <c r="K234" s="185">
        <f t="shared" si="189"/>
        <v>0</v>
      </c>
      <c r="L234" s="185">
        <f t="shared" si="189"/>
        <v>0</v>
      </c>
      <c r="M234" s="185">
        <f t="shared" si="189"/>
        <v>0</v>
      </c>
      <c r="N234" s="186"/>
      <c r="O234" s="17"/>
      <c r="P234" s="17"/>
      <c r="Q234" s="135"/>
      <c r="U234" s="23"/>
    </row>
    <row r="235" spans="2:21" ht="15.75" customHeight="1" thickBot="1" x14ac:dyDescent="0.2">
      <c r="C235" s="293"/>
      <c r="D235" s="200" t="s">
        <v>23</v>
      </c>
      <c r="E235" s="201">
        <f>IFERROR(ROUNDDOWN(E234*E$37,0),"")</f>
        <v>0</v>
      </c>
      <c r="F235" s="202">
        <f t="shared" ref="F235:M235" si="190">IFERROR(ROUNDDOWN(F234*F$37,0),"")</f>
        <v>0</v>
      </c>
      <c r="G235" s="202">
        <f t="shared" si="190"/>
        <v>0</v>
      </c>
      <c r="H235" s="202">
        <f t="shared" si="190"/>
        <v>0</v>
      </c>
      <c r="I235" s="202">
        <f t="shared" si="190"/>
        <v>0</v>
      </c>
      <c r="J235" s="202">
        <f t="shared" si="190"/>
        <v>0</v>
      </c>
      <c r="K235" s="202">
        <f t="shared" si="190"/>
        <v>0</v>
      </c>
      <c r="L235" s="202">
        <f t="shared" si="190"/>
        <v>0</v>
      </c>
      <c r="M235" s="202">
        <f t="shared" si="190"/>
        <v>0</v>
      </c>
      <c r="N235" s="203"/>
      <c r="O235" s="17"/>
      <c r="P235" s="17"/>
      <c r="Q235" s="135"/>
      <c r="U235" s="23"/>
    </row>
    <row r="236" spans="2:21" ht="15.75" customHeight="1" x14ac:dyDescent="0.15">
      <c r="B236" s="145" t="s">
        <v>50</v>
      </c>
      <c r="D236" s="11" t="s">
        <v>9</v>
      </c>
      <c r="E236" s="108">
        <v>0</v>
      </c>
      <c r="F236" s="108">
        <v>0</v>
      </c>
      <c r="G236" s="108">
        <v>0</v>
      </c>
      <c r="H236" s="108">
        <v>0</v>
      </c>
      <c r="I236" s="108">
        <v>0</v>
      </c>
      <c r="J236" s="108">
        <v>0</v>
      </c>
      <c r="K236" s="108">
        <v>0</v>
      </c>
      <c r="L236" s="108">
        <v>0</v>
      </c>
      <c r="M236" s="108">
        <v>0</v>
      </c>
      <c r="N236" s="12"/>
      <c r="O236" s="17"/>
      <c r="P236" s="17"/>
      <c r="Q236" s="135"/>
      <c r="U236" s="23"/>
    </row>
    <row r="237" spans="2:21" ht="15.75" customHeight="1" x14ac:dyDescent="0.15">
      <c r="C237" s="255"/>
      <c r="D237" s="144"/>
      <c r="E237" s="73"/>
      <c r="F237" s="73"/>
      <c r="G237" s="73"/>
      <c r="H237" s="73"/>
      <c r="I237" s="73"/>
      <c r="J237" s="73"/>
      <c r="K237" s="73"/>
      <c r="L237" s="73"/>
      <c r="M237" s="73"/>
      <c r="N237" s="4"/>
      <c r="O237" s="17"/>
      <c r="P237" s="17"/>
      <c r="Q237" s="135"/>
      <c r="U237" s="23"/>
    </row>
    <row r="238" spans="2:21" s="159" customFormat="1" ht="30.75" customHeight="1" x14ac:dyDescent="0.15">
      <c r="B238" s="151"/>
      <c r="C238" s="294" t="str">
        <f>IF(AND(E238="",F238="",G238="",H238="",I238="",J238="",K238="",L238="",M238=""),"","一般管理費率：未記入、少数点以下第２位又は１０%以上を検出")</f>
        <v/>
      </c>
      <c r="D238" s="294"/>
      <c r="E238" s="152" t="str">
        <f>IF(AND(E236=ROUNDDOWN(E236,3),E236&lt;=0.1,E236&lt;&gt;""),"","←←確認してください ")</f>
        <v/>
      </c>
      <c r="F238" s="152" t="str">
        <f t="shared" ref="F238:M238" si="191">IF(AND(F236=ROUNDDOWN(F236,3),F236&lt;=0.1,F236&lt;&gt;""),"","←←確認してください ")</f>
        <v/>
      </c>
      <c r="G238" s="152" t="str">
        <f t="shared" si="191"/>
        <v/>
      </c>
      <c r="H238" s="152" t="str">
        <f t="shared" si="191"/>
        <v/>
      </c>
      <c r="I238" s="152" t="str">
        <f t="shared" si="191"/>
        <v/>
      </c>
      <c r="J238" s="152" t="str">
        <f t="shared" si="191"/>
        <v/>
      </c>
      <c r="K238" s="152" t="str">
        <f t="shared" si="191"/>
        <v/>
      </c>
      <c r="L238" s="152" t="str">
        <f t="shared" si="191"/>
        <v/>
      </c>
      <c r="M238" s="152" t="str">
        <f t="shared" si="191"/>
        <v/>
      </c>
      <c r="N238" s="166"/>
      <c r="O238" s="160"/>
      <c r="P238" s="160"/>
      <c r="Q238" s="162"/>
      <c r="R238" s="163"/>
      <c r="S238" s="163"/>
      <c r="T238" s="164"/>
      <c r="U238" s="165"/>
    </row>
    <row r="239" spans="2:21" ht="18.75" customHeight="1" x14ac:dyDescent="0.15">
      <c r="B239" s="145" t="s">
        <v>65</v>
      </c>
      <c r="D239" s="7" t="s">
        <v>12</v>
      </c>
      <c r="E239" s="290"/>
      <c r="F239" s="290"/>
      <c r="G239" s="290"/>
      <c r="H239" s="290"/>
      <c r="I239" s="290"/>
      <c r="J239" s="224"/>
      <c r="K239" s="224"/>
      <c r="L239" s="224"/>
      <c r="M239" s="224"/>
      <c r="N239" s="54"/>
      <c r="O239" s="17"/>
      <c r="P239" s="17"/>
      <c r="Q239" s="135"/>
      <c r="U239" s="23"/>
    </row>
    <row r="240" spans="2:21" ht="18.75" customHeight="1" thickBot="1" x14ac:dyDescent="0.2">
      <c r="B240" s="145" t="s">
        <v>66</v>
      </c>
      <c r="D240" s="14" t="s">
        <v>46</v>
      </c>
      <c r="E240" s="289"/>
      <c r="F240" s="289"/>
      <c r="G240" s="289"/>
      <c r="H240" s="289"/>
      <c r="I240" s="289"/>
      <c r="J240" s="288" t="str">
        <f>IF(E240="","&lt;- 研究分担者を設定してください。","")</f>
        <v>&lt;- 研究分担者を設定してください。</v>
      </c>
      <c r="K240" s="288"/>
      <c r="L240" s="288"/>
      <c r="M240" s="288"/>
      <c r="N240" s="98" t="s">
        <v>2</v>
      </c>
      <c r="O240" s="17"/>
      <c r="P240" s="17"/>
      <c r="Q240" s="135"/>
      <c r="U240" s="23"/>
    </row>
    <row r="241" spans="2:21" ht="18" customHeight="1" thickBot="1" x14ac:dyDescent="0.2">
      <c r="B241" s="145" t="s">
        <v>51</v>
      </c>
      <c r="C241" s="21" t="s">
        <v>0</v>
      </c>
      <c r="D241" s="5" t="s">
        <v>21</v>
      </c>
      <c r="E241" s="132">
        <f>E$24</f>
        <v>25</v>
      </c>
      <c r="F241" s="132">
        <f t="shared" ref="F241:M241" si="192">F$24</f>
        <v>26</v>
      </c>
      <c r="G241" s="132">
        <f t="shared" si="192"/>
        <v>27</v>
      </c>
      <c r="H241" s="132">
        <f t="shared" si="192"/>
        <v>28</v>
      </c>
      <c r="I241" s="132">
        <f t="shared" si="192"/>
        <v>29</v>
      </c>
      <c r="J241" s="132">
        <f t="shared" si="192"/>
        <v>30</v>
      </c>
      <c r="K241" s="132">
        <f t="shared" si="192"/>
        <v>31</v>
      </c>
      <c r="L241" s="132">
        <f t="shared" si="192"/>
        <v>32</v>
      </c>
      <c r="M241" s="132">
        <f t="shared" si="192"/>
        <v>33</v>
      </c>
      <c r="N241" s="40" t="s">
        <v>87</v>
      </c>
      <c r="O241" s="17"/>
      <c r="P241" s="17"/>
      <c r="Q241" s="135"/>
      <c r="U241" s="23"/>
    </row>
    <row r="242" spans="2:21" ht="15.75" customHeight="1" x14ac:dyDescent="0.15">
      <c r="C242" s="291" t="s">
        <v>70</v>
      </c>
      <c r="D242" s="24" t="s">
        <v>4</v>
      </c>
      <c r="E242" s="105">
        <v>0</v>
      </c>
      <c r="F242" s="106">
        <v>0</v>
      </c>
      <c r="G242" s="106">
        <v>0</v>
      </c>
      <c r="H242" s="106">
        <v>0</v>
      </c>
      <c r="I242" s="106">
        <v>0</v>
      </c>
      <c r="J242" s="106">
        <v>0</v>
      </c>
      <c r="K242" s="106">
        <v>0</v>
      </c>
      <c r="L242" s="106">
        <v>0</v>
      </c>
      <c r="M242" s="106">
        <v>0</v>
      </c>
      <c r="N242" s="36"/>
      <c r="O242" s="17"/>
      <c r="P242" s="17"/>
      <c r="Q242" s="135"/>
      <c r="U242" s="23"/>
    </row>
    <row r="243" spans="2:21" ht="15.75" customHeight="1" x14ac:dyDescent="0.15">
      <c r="C243" s="292"/>
      <c r="D243" s="25" t="s">
        <v>5</v>
      </c>
      <c r="E243" s="109">
        <v>0</v>
      </c>
      <c r="F243" s="109">
        <v>0</v>
      </c>
      <c r="G243" s="109">
        <v>0</v>
      </c>
      <c r="H243" s="109">
        <v>0</v>
      </c>
      <c r="I243" s="109">
        <v>0</v>
      </c>
      <c r="J243" s="109">
        <v>0</v>
      </c>
      <c r="K243" s="110">
        <v>0</v>
      </c>
      <c r="L243" s="110">
        <v>0</v>
      </c>
      <c r="M243" s="110">
        <v>0</v>
      </c>
      <c r="N243" s="37"/>
      <c r="O243" s="17"/>
      <c r="P243" s="17"/>
      <c r="Q243" s="135"/>
      <c r="U243" s="23"/>
    </row>
    <row r="244" spans="2:21" ht="15.75" customHeight="1" x14ac:dyDescent="0.15">
      <c r="C244" s="292"/>
      <c r="D244" s="26" t="s">
        <v>6</v>
      </c>
      <c r="E244" s="109">
        <v>0</v>
      </c>
      <c r="F244" s="109">
        <v>0</v>
      </c>
      <c r="G244" s="109">
        <v>0</v>
      </c>
      <c r="H244" s="109">
        <v>0</v>
      </c>
      <c r="I244" s="109">
        <v>0</v>
      </c>
      <c r="J244" s="109">
        <v>0</v>
      </c>
      <c r="K244" s="110">
        <v>0</v>
      </c>
      <c r="L244" s="110">
        <v>0</v>
      </c>
      <c r="M244" s="110">
        <v>0</v>
      </c>
      <c r="N244" s="37"/>
      <c r="O244" s="17"/>
      <c r="P244" s="17"/>
      <c r="Q244" s="135"/>
      <c r="U244" s="23"/>
    </row>
    <row r="245" spans="2:21" ht="15.75" customHeight="1" x14ac:dyDescent="0.15">
      <c r="C245" s="292"/>
      <c r="D245" s="26" t="s">
        <v>7</v>
      </c>
      <c r="E245" s="168">
        <v>0</v>
      </c>
      <c r="F245" s="168">
        <v>0</v>
      </c>
      <c r="G245" s="168">
        <v>0</v>
      </c>
      <c r="H245" s="168">
        <v>0</v>
      </c>
      <c r="I245" s="168">
        <v>0</v>
      </c>
      <c r="J245" s="168">
        <v>0</v>
      </c>
      <c r="K245" s="169">
        <v>0</v>
      </c>
      <c r="L245" s="169">
        <v>0</v>
      </c>
      <c r="M245" s="169">
        <v>0</v>
      </c>
      <c r="N245" s="38"/>
      <c r="O245" s="17"/>
      <c r="P245" s="17"/>
      <c r="Q245" s="135"/>
      <c r="U245" s="23"/>
    </row>
    <row r="246" spans="2:21" ht="15.75" customHeight="1" x14ac:dyDescent="0.15">
      <c r="C246" s="292"/>
      <c r="D246" s="174" t="s">
        <v>15</v>
      </c>
      <c r="E246" s="175">
        <f>SUM(E242:E245)</f>
        <v>0</v>
      </c>
      <c r="F246" s="180">
        <f t="shared" ref="F246" si="193">SUM(F242:F245)</f>
        <v>0</v>
      </c>
      <c r="G246" s="180">
        <f t="shared" ref="G246" si="194">SUM(G242:G245)</f>
        <v>0</v>
      </c>
      <c r="H246" s="180">
        <f t="shared" ref="H246" si="195">SUM(H242:H245)</f>
        <v>0</v>
      </c>
      <c r="I246" s="180">
        <f t="shared" ref="I246" si="196">SUM(I242:I245)</f>
        <v>0</v>
      </c>
      <c r="J246" s="180">
        <f t="shared" ref="J246" si="197">SUM(J242:J245)</f>
        <v>0</v>
      </c>
      <c r="K246" s="180">
        <f t="shared" ref="K246" si="198">SUM(K242:K245)</f>
        <v>0</v>
      </c>
      <c r="L246" s="180">
        <f t="shared" ref="L246" si="199">SUM(L242:L245)</f>
        <v>0</v>
      </c>
      <c r="M246" s="180">
        <f t="shared" ref="M246" si="200">SUM(M242:M245)</f>
        <v>0</v>
      </c>
      <c r="N246" s="177"/>
      <c r="O246" s="17"/>
      <c r="P246" s="17"/>
      <c r="Q246" s="135"/>
      <c r="U246" s="23"/>
    </row>
    <row r="247" spans="2:21" ht="15.75" customHeight="1" x14ac:dyDescent="0.15">
      <c r="C247" s="292"/>
      <c r="D247" s="182" t="s">
        <v>8</v>
      </c>
      <c r="E247" s="175">
        <f t="shared" ref="E247:M247" si="201">IF(E252="",ROUNDDOWN(E246*E250,0)," 　率設定ｴﾗｰ")</f>
        <v>0</v>
      </c>
      <c r="F247" s="180">
        <f t="shared" si="201"/>
        <v>0</v>
      </c>
      <c r="G247" s="180">
        <f t="shared" si="201"/>
        <v>0</v>
      </c>
      <c r="H247" s="180">
        <f t="shared" si="201"/>
        <v>0</v>
      </c>
      <c r="I247" s="180">
        <f t="shared" si="201"/>
        <v>0</v>
      </c>
      <c r="J247" s="180">
        <f t="shared" si="201"/>
        <v>0</v>
      </c>
      <c r="K247" s="180">
        <f t="shared" si="201"/>
        <v>0</v>
      </c>
      <c r="L247" s="180">
        <f t="shared" si="201"/>
        <v>0</v>
      </c>
      <c r="M247" s="180">
        <f t="shared" si="201"/>
        <v>0</v>
      </c>
      <c r="N247" s="177"/>
      <c r="O247" s="17"/>
      <c r="P247" s="17"/>
      <c r="Q247" s="135"/>
      <c r="U247" s="23"/>
    </row>
    <row r="248" spans="2:21" ht="15.75" customHeight="1" x14ac:dyDescent="0.15">
      <c r="C248" s="292"/>
      <c r="D248" s="96" t="s">
        <v>17</v>
      </c>
      <c r="E248" s="184">
        <f>IF($E$240="",0,E246+E247)</f>
        <v>0</v>
      </c>
      <c r="F248" s="185">
        <f t="shared" ref="F248:M248" si="202">IF($E$240="",0,F246+F247)</f>
        <v>0</v>
      </c>
      <c r="G248" s="185">
        <f t="shared" si="202"/>
        <v>0</v>
      </c>
      <c r="H248" s="185">
        <f t="shared" si="202"/>
        <v>0</v>
      </c>
      <c r="I248" s="185">
        <f t="shared" si="202"/>
        <v>0</v>
      </c>
      <c r="J248" s="185">
        <f t="shared" si="202"/>
        <v>0</v>
      </c>
      <c r="K248" s="185">
        <f t="shared" si="202"/>
        <v>0</v>
      </c>
      <c r="L248" s="185">
        <f t="shared" si="202"/>
        <v>0</v>
      </c>
      <c r="M248" s="185">
        <f t="shared" si="202"/>
        <v>0</v>
      </c>
      <c r="N248" s="186"/>
      <c r="O248" s="17"/>
      <c r="P248" s="17"/>
      <c r="Q248" s="135"/>
      <c r="U248" s="23"/>
    </row>
    <row r="249" spans="2:21" ht="15.75" customHeight="1" thickBot="1" x14ac:dyDescent="0.2">
      <c r="C249" s="293"/>
      <c r="D249" s="200" t="s">
        <v>23</v>
      </c>
      <c r="E249" s="201">
        <f>IFERROR(ROUNDDOWN(E248*E$37,0),"")</f>
        <v>0</v>
      </c>
      <c r="F249" s="202">
        <f t="shared" ref="F249:M249" si="203">IFERROR(ROUNDDOWN(F248*F$37,0),"")</f>
        <v>0</v>
      </c>
      <c r="G249" s="202">
        <f t="shared" si="203"/>
        <v>0</v>
      </c>
      <c r="H249" s="202">
        <f t="shared" si="203"/>
        <v>0</v>
      </c>
      <c r="I249" s="202">
        <f t="shared" si="203"/>
        <v>0</v>
      </c>
      <c r="J249" s="202">
        <f t="shared" si="203"/>
        <v>0</v>
      </c>
      <c r="K249" s="202">
        <f t="shared" si="203"/>
        <v>0</v>
      </c>
      <c r="L249" s="202">
        <f t="shared" si="203"/>
        <v>0</v>
      </c>
      <c r="M249" s="202">
        <f t="shared" si="203"/>
        <v>0</v>
      </c>
      <c r="N249" s="203"/>
      <c r="O249" s="17"/>
      <c r="P249" s="17"/>
      <c r="Q249" s="135"/>
      <c r="U249" s="23"/>
    </row>
    <row r="250" spans="2:21" ht="15.75" customHeight="1" x14ac:dyDescent="0.15">
      <c r="B250" s="145" t="s">
        <v>50</v>
      </c>
      <c r="D250" s="11" t="s">
        <v>9</v>
      </c>
      <c r="E250" s="108">
        <v>0</v>
      </c>
      <c r="F250" s="108">
        <v>0</v>
      </c>
      <c r="G250" s="108">
        <v>0</v>
      </c>
      <c r="H250" s="108">
        <v>0</v>
      </c>
      <c r="I250" s="108">
        <v>0</v>
      </c>
      <c r="J250" s="108">
        <v>0</v>
      </c>
      <c r="K250" s="108">
        <v>0</v>
      </c>
      <c r="L250" s="108">
        <v>0</v>
      </c>
      <c r="M250" s="108">
        <v>0</v>
      </c>
      <c r="N250" s="12"/>
      <c r="O250" s="17"/>
      <c r="P250" s="17"/>
      <c r="Q250" s="135"/>
      <c r="U250" s="23"/>
    </row>
    <row r="251" spans="2:21" ht="15.75" customHeight="1" x14ac:dyDescent="0.15">
      <c r="C251" s="255"/>
      <c r="D251" s="144"/>
      <c r="E251" s="73"/>
      <c r="F251" s="73"/>
      <c r="G251" s="73"/>
      <c r="H251" s="73"/>
      <c r="I251" s="73"/>
      <c r="J251" s="73"/>
      <c r="K251" s="73"/>
      <c r="L251" s="73"/>
      <c r="M251" s="73"/>
      <c r="N251" s="4"/>
      <c r="O251" s="17"/>
      <c r="P251" s="17"/>
      <c r="Q251" s="135"/>
      <c r="U251" s="23"/>
    </row>
    <row r="252" spans="2:21" s="159" customFormat="1" ht="30.75" customHeight="1" x14ac:dyDescent="0.15">
      <c r="B252" s="151"/>
      <c r="C252" s="294" t="str">
        <f>IF(AND(E252="",F252="",G252="",H252="",I252="",J252="",K252="",L252="",M252=""),"","一般管理費率：未記入、少数点以下第２位又は１０%以上を検出")</f>
        <v/>
      </c>
      <c r="D252" s="294"/>
      <c r="E252" s="152" t="str">
        <f>IF(AND(E250=ROUNDDOWN(E250,3),E250&lt;=0.1,E250&lt;&gt;""),"","←←確認してください ")</f>
        <v/>
      </c>
      <c r="F252" s="152" t="str">
        <f t="shared" ref="F252:M252" si="204">IF(AND(F250=ROUNDDOWN(F250,3),F250&lt;=0.1,F250&lt;&gt;""),"","←←確認してください ")</f>
        <v/>
      </c>
      <c r="G252" s="152" t="str">
        <f t="shared" si="204"/>
        <v/>
      </c>
      <c r="H252" s="152" t="str">
        <f t="shared" si="204"/>
        <v/>
      </c>
      <c r="I252" s="152" t="str">
        <f t="shared" si="204"/>
        <v/>
      </c>
      <c r="J252" s="152" t="str">
        <f t="shared" si="204"/>
        <v/>
      </c>
      <c r="K252" s="152" t="str">
        <f t="shared" si="204"/>
        <v/>
      </c>
      <c r="L252" s="152" t="str">
        <f t="shared" si="204"/>
        <v/>
      </c>
      <c r="M252" s="152" t="str">
        <f t="shared" si="204"/>
        <v/>
      </c>
      <c r="N252" s="166"/>
      <c r="O252" s="160"/>
      <c r="P252" s="160"/>
      <c r="Q252" s="162"/>
      <c r="R252" s="163"/>
      <c r="S252" s="163"/>
      <c r="T252" s="164"/>
      <c r="U252" s="165"/>
    </row>
    <row r="253" spans="2:21" ht="18.75" customHeight="1" x14ac:dyDescent="0.15">
      <c r="B253" s="145" t="s">
        <v>65</v>
      </c>
      <c r="D253" s="7" t="s">
        <v>12</v>
      </c>
      <c r="E253" s="290"/>
      <c r="F253" s="290"/>
      <c r="G253" s="290"/>
      <c r="H253" s="290"/>
      <c r="I253" s="290"/>
      <c r="J253" s="224"/>
      <c r="K253" s="224"/>
      <c r="L253" s="224"/>
      <c r="M253" s="224"/>
      <c r="N253" s="54"/>
      <c r="O253" s="17"/>
      <c r="P253" s="17"/>
      <c r="Q253" s="135"/>
      <c r="U253" s="23"/>
    </row>
    <row r="254" spans="2:21" ht="18.75" customHeight="1" thickBot="1" x14ac:dyDescent="0.2">
      <c r="B254" s="145" t="s">
        <v>66</v>
      </c>
      <c r="D254" s="14" t="s">
        <v>46</v>
      </c>
      <c r="E254" s="289"/>
      <c r="F254" s="289"/>
      <c r="G254" s="289"/>
      <c r="H254" s="289"/>
      <c r="I254" s="289"/>
      <c r="J254" s="288" t="str">
        <f>IF(E254="","&lt;- 研究分担者を設定してください。","")</f>
        <v>&lt;- 研究分担者を設定してください。</v>
      </c>
      <c r="K254" s="288"/>
      <c r="L254" s="288"/>
      <c r="M254" s="288"/>
      <c r="N254" s="98" t="s">
        <v>2</v>
      </c>
      <c r="O254" s="17"/>
      <c r="P254" s="17"/>
      <c r="Q254" s="135"/>
      <c r="U254" s="23"/>
    </row>
    <row r="255" spans="2:21" ht="18" customHeight="1" thickBot="1" x14ac:dyDescent="0.2">
      <c r="B255" s="145" t="s">
        <v>51</v>
      </c>
      <c r="C255" s="21" t="s">
        <v>0</v>
      </c>
      <c r="D255" s="5" t="s">
        <v>21</v>
      </c>
      <c r="E255" s="132">
        <f>E$24</f>
        <v>25</v>
      </c>
      <c r="F255" s="132">
        <f t="shared" ref="F255:M255" si="205">F$24</f>
        <v>26</v>
      </c>
      <c r="G255" s="132">
        <f t="shared" si="205"/>
        <v>27</v>
      </c>
      <c r="H255" s="132">
        <f t="shared" si="205"/>
        <v>28</v>
      </c>
      <c r="I255" s="132">
        <f t="shared" si="205"/>
        <v>29</v>
      </c>
      <c r="J255" s="132">
        <f t="shared" si="205"/>
        <v>30</v>
      </c>
      <c r="K255" s="132">
        <f t="shared" si="205"/>
        <v>31</v>
      </c>
      <c r="L255" s="132">
        <f t="shared" si="205"/>
        <v>32</v>
      </c>
      <c r="M255" s="132">
        <f t="shared" si="205"/>
        <v>33</v>
      </c>
      <c r="N255" s="40" t="s">
        <v>87</v>
      </c>
      <c r="O255" s="17"/>
      <c r="P255" s="17"/>
      <c r="Q255" s="135"/>
      <c r="U255" s="23"/>
    </row>
    <row r="256" spans="2:21" ht="15.75" customHeight="1" x14ac:dyDescent="0.15">
      <c r="C256" s="291" t="s">
        <v>70</v>
      </c>
      <c r="D256" s="24" t="s">
        <v>4</v>
      </c>
      <c r="E256" s="105">
        <v>0</v>
      </c>
      <c r="F256" s="106">
        <v>0</v>
      </c>
      <c r="G256" s="106">
        <v>0</v>
      </c>
      <c r="H256" s="106">
        <v>0</v>
      </c>
      <c r="I256" s="106">
        <v>0</v>
      </c>
      <c r="J256" s="106">
        <v>0</v>
      </c>
      <c r="K256" s="106">
        <v>0</v>
      </c>
      <c r="L256" s="106">
        <v>0</v>
      </c>
      <c r="M256" s="106">
        <v>0</v>
      </c>
      <c r="N256" s="36"/>
      <c r="O256" s="17"/>
      <c r="P256" s="17"/>
      <c r="Q256" s="135"/>
      <c r="U256" s="23"/>
    </row>
    <row r="257" spans="2:21" ht="15.75" customHeight="1" x14ac:dyDescent="0.15">
      <c r="C257" s="292"/>
      <c r="D257" s="25" t="s">
        <v>5</v>
      </c>
      <c r="E257" s="109">
        <v>0</v>
      </c>
      <c r="F257" s="109">
        <v>0</v>
      </c>
      <c r="G257" s="109">
        <v>0</v>
      </c>
      <c r="H257" s="109">
        <v>0</v>
      </c>
      <c r="I257" s="109">
        <v>0</v>
      </c>
      <c r="J257" s="109">
        <v>0</v>
      </c>
      <c r="K257" s="110">
        <v>0</v>
      </c>
      <c r="L257" s="110">
        <v>0</v>
      </c>
      <c r="M257" s="110">
        <v>0</v>
      </c>
      <c r="N257" s="37"/>
      <c r="O257" s="17"/>
      <c r="P257" s="17"/>
      <c r="Q257" s="135"/>
      <c r="U257" s="23"/>
    </row>
    <row r="258" spans="2:21" ht="15.75" customHeight="1" x14ac:dyDescent="0.15">
      <c r="C258" s="292"/>
      <c r="D258" s="26" t="s">
        <v>6</v>
      </c>
      <c r="E258" s="109">
        <v>0</v>
      </c>
      <c r="F258" s="109">
        <v>0</v>
      </c>
      <c r="G258" s="109">
        <v>0</v>
      </c>
      <c r="H258" s="109">
        <v>0</v>
      </c>
      <c r="I258" s="109">
        <v>0</v>
      </c>
      <c r="J258" s="109">
        <v>0</v>
      </c>
      <c r="K258" s="110">
        <v>0</v>
      </c>
      <c r="L258" s="110">
        <v>0</v>
      </c>
      <c r="M258" s="110">
        <v>0</v>
      </c>
      <c r="N258" s="37"/>
      <c r="O258" s="17"/>
      <c r="P258" s="17"/>
      <c r="Q258" s="135"/>
      <c r="U258" s="23"/>
    </row>
    <row r="259" spans="2:21" ht="15.75" customHeight="1" x14ac:dyDescent="0.15">
      <c r="C259" s="292"/>
      <c r="D259" s="26" t="s">
        <v>7</v>
      </c>
      <c r="E259" s="168">
        <v>0</v>
      </c>
      <c r="F259" s="168">
        <v>0</v>
      </c>
      <c r="G259" s="168">
        <v>0</v>
      </c>
      <c r="H259" s="168">
        <v>0</v>
      </c>
      <c r="I259" s="168">
        <v>0</v>
      </c>
      <c r="J259" s="168">
        <v>0</v>
      </c>
      <c r="K259" s="169">
        <v>0</v>
      </c>
      <c r="L259" s="169">
        <v>0</v>
      </c>
      <c r="M259" s="169">
        <v>0</v>
      </c>
      <c r="N259" s="38"/>
      <c r="O259" s="17"/>
      <c r="P259" s="17"/>
      <c r="Q259" s="135"/>
      <c r="U259" s="23"/>
    </row>
    <row r="260" spans="2:21" ht="15.75" customHeight="1" x14ac:dyDescent="0.15">
      <c r="C260" s="292"/>
      <c r="D260" s="174" t="s">
        <v>15</v>
      </c>
      <c r="E260" s="175">
        <f>SUM(E256:E259)</f>
        <v>0</v>
      </c>
      <c r="F260" s="180">
        <f t="shared" ref="F260" si="206">SUM(F256:F259)</f>
        <v>0</v>
      </c>
      <c r="G260" s="180">
        <f t="shared" ref="G260" si="207">SUM(G256:G259)</f>
        <v>0</v>
      </c>
      <c r="H260" s="180">
        <f t="shared" ref="H260" si="208">SUM(H256:H259)</f>
        <v>0</v>
      </c>
      <c r="I260" s="180">
        <f t="shared" ref="I260" si="209">SUM(I256:I259)</f>
        <v>0</v>
      </c>
      <c r="J260" s="180">
        <f t="shared" ref="J260" si="210">SUM(J256:J259)</f>
        <v>0</v>
      </c>
      <c r="K260" s="180">
        <f t="shared" ref="K260" si="211">SUM(K256:K259)</f>
        <v>0</v>
      </c>
      <c r="L260" s="180">
        <f t="shared" ref="L260" si="212">SUM(L256:L259)</f>
        <v>0</v>
      </c>
      <c r="M260" s="180">
        <f t="shared" ref="M260" si="213">SUM(M256:M259)</f>
        <v>0</v>
      </c>
      <c r="N260" s="177"/>
      <c r="O260" s="17"/>
      <c r="P260" s="17"/>
      <c r="Q260" s="135"/>
      <c r="U260" s="23"/>
    </row>
    <row r="261" spans="2:21" ht="15.75" customHeight="1" x14ac:dyDescent="0.15">
      <c r="C261" s="292"/>
      <c r="D261" s="182" t="s">
        <v>8</v>
      </c>
      <c r="E261" s="175">
        <f t="shared" ref="E261:M261" si="214">IF(E266="",ROUNDDOWN(E260*E264,0)," 　率設定ｴﾗｰ")</f>
        <v>0</v>
      </c>
      <c r="F261" s="180">
        <f t="shared" si="214"/>
        <v>0</v>
      </c>
      <c r="G261" s="180">
        <f t="shared" si="214"/>
        <v>0</v>
      </c>
      <c r="H261" s="180">
        <f t="shared" si="214"/>
        <v>0</v>
      </c>
      <c r="I261" s="180">
        <f t="shared" si="214"/>
        <v>0</v>
      </c>
      <c r="J261" s="180">
        <f t="shared" si="214"/>
        <v>0</v>
      </c>
      <c r="K261" s="180">
        <f t="shared" si="214"/>
        <v>0</v>
      </c>
      <c r="L261" s="180">
        <f t="shared" si="214"/>
        <v>0</v>
      </c>
      <c r="M261" s="180">
        <f t="shared" si="214"/>
        <v>0</v>
      </c>
      <c r="N261" s="177"/>
      <c r="O261" s="17"/>
      <c r="P261" s="17"/>
      <c r="Q261" s="135"/>
      <c r="U261" s="23"/>
    </row>
    <row r="262" spans="2:21" ht="15.75" customHeight="1" x14ac:dyDescent="0.15">
      <c r="C262" s="292"/>
      <c r="D262" s="96" t="s">
        <v>17</v>
      </c>
      <c r="E262" s="184">
        <f>IF($E$254="",0,E260+E261)</f>
        <v>0</v>
      </c>
      <c r="F262" s="185">
        <f t="shared" ref="F262:M262" si="215">IF($E$254="",0,F260+F261)</f>
        <v>0</v>
      </c>
      <c r="G262" s="185">
        <f t="shared" si="215"/>
        <v>0</v>
      </c>
      <c r="H262" s="185">
        <f t="shared" si="215"/>
        <v>0</v>
      </c>
      <c r="I262" s="185">
        <f t="shared" si="215"/>
        <v>0</v>
      </c>
      <c r="J262" s="185">
        <f t="shared" si="215"/>
        <v>0</v>
      </c>
      <c r="K262" s="185">
        <f t="shared" si="215"/>
        <v>0</v>
      </c>
      <c r="L262" s="185">
        <f t="shared" si="215"/>
        <v>0</v>
      </c>
      <c r="M262" s="185">
        <f t="shared" si="215"/>
        <v>0</v>
      </c>
      <c r="N262" s="186"/>
      <c r="O262" s="17"/>
      <c r="P262" s="17"/>
      <c r="Q262" s="135"/>
      <c r="U262" s="23"/>
    </row>
    <row r="263" spans="2:21" ht="15.75" customHeight="1" thickBot="1" x14ac:dyDescent="0.2">
      <c r="C263" s="293"/>
      <c r="D263" s="200" t="s">
        <v>23</v>
      </c>
      <c r="E263" s="201">
        <f>IFERROR(ROUNDDOWN(E262*E$37,0),"")</f>
        <v>0</v>
      </c>
      <c r="F263" s="202">
        <f t="shared" ref="F263:M263" si="216">IFERROR(ROUNDDOWN(F262*F$37,0),"")</f>
        <v>0</v>
      </c>
      <c r="G263" s="202">
        <f t="shared" si="216"/>
        <v>0</v>
      </c>
      <c r="H263" s="202">
        <f t="shared" si="216"/>
        <v>0</v>
      </c>
      <c r="I263" s="202">
        <f t="shared" si="216"/>
        <v>0</v>
      </c>
      <c r="J263" s="202">
        <f t="shared" si="216"/>
        <v>0</v>
      </c>
      <c r="K263" s="202">
        <f t="shared" si="216"/>
        <v>0</v>
      </c>
      <c r="L263" s="202">
        <f t="shared" si="216"/>
        <v>0</v>
      </c>
      <c r="M263" s="202">
        <f t="shared" si="216"/>
        <v>0</v>
      </c>
      <c r="N263" s="203"/>
      <c r="O263" s="17"/>
      <c r="P263" s="17"/>
      <c r="Q263" s="135"/>
      <c r="U263" s="23"/>
    </row>
    <row r="264" spans="2:21" ht="15.75" customHeight="1" x14ac:dyDescent="0.15">
      <c r="B264" s="145" t="s">
        <v>50</v>
      </c>
      <c r="D264" s="11" t="s">
        <v>9</v>
      </c>
      <c r="E264" s="108">
        <v>0</v>
      </c>
      <c r="F264" s="108">
        <v>0</v>
      </c>
      <c r="G264" s="108">
        <v>0</v>
      </c>
      <c r="H264" s="108">
        <v>0</v>
      </c>
      <c r="I264" s="108">
        <v>0</v>
      </c>
      <c r="J264" s="108">
        <v>0</v>
      </c>
      <c r="K264" s="108">
        <v>0</v>
      </c>
      <c r="L264" s="108">
        <v>0</v>
      </c>
      <c r="M264" s="108">
        <v>0</v>
      </c>
      <c r="N264" s="12"/>
      <c r="O264" s="17"/>
      <c r="P264" s="17"/>
      <c r="Q264" s="135"/>
      <c r="U264" s="23"/>
    </row>
    <row r="265" spans="2:21" ht="15.75" customHeight="1" x14ac:dyDescent="0.15">
      <c r="C265" s="255"/>
      <c r="D265" s="144"/>
      <c r="E265" s="73"/>
      <c r="F265" s="73"/>
      <c r="G265" s="73"/>
      <c r="H265" s="73"/>
      <c r="I265" s="73"/>
      <c r="J265" s="73"/>
      <c r="K265" s="73"/>
      <c r="L265" s="73"/>
      <c r="M265" s="73"/>
      <c r="N265" s="4"/>
      <c r="O265" s="17"/>
      <c r="P265" s="17"/>
      <c r="Q265" s="135"/>
      <c r="U265" s="23"/>
    </row>
    <row r="266" spans="2:21" s="159" customFormat="1" ht="30.75" customHeight="1" x14ac:dyDescent="0.15">
      <c r="B266" s="151"/>
      <c r="C266" s="294" t="str">
        <f>IF(AND(E266="",F266="",G266="",H266="",I266="",J266="",K266="",L266="",M266=""),"","一般管理費率：未記入、少数点以下第２位又は１０%以上を検出")</f>
        <v/>
      </c>
      <c r="D266" s="294"/>
      <c r="E266" s="152" t="str">
        <f>IF(AND(E264=ROUNDDOWN(E264,3),E264&lt;=0.1,E264&lt;&gt;""),"","←←確認してください ")</f>
        <v/>
      </c>
      <c r="F266" s="152" t="str">
        <f t="shared" ref="F266:M266" si="217">IF(AND(F264=ROUNDDOWN(F264,3),F264&lt;=0.1,F264&lt;&gt;""),"","←←確認してください ")</f>
        <v/>
      </c>
      <c r="G266" s="152" t="str">
        <f t="shared" si="217"/>
        <v/>
      </c>
      <c r="H266" s="152" t="str">
        <f t="shared" si="217"/>
        <v/>
      </c>
      <c r="I266" s="152" t="str">
        <f t="shared" si="217"/>
        <v/>
      </c>
      <c r="J266" s="152" t="str">
        <f t="shared" si="217"/>
        <v/>
      </c>
      <c r="K266" s="152" t="str">
        <f t="shared" si="217"/>
        <v/>
      </c>
      <c r="L266" s="152" t="str">
        <f t="shared" si="217"/>
        <v/>
      </c>
      <c r="M266" s="152" t="str">
        <f t="shared" si="217"/>
        <v/>
      </c>
      <c r="N266" s="166"/>
      <c r="O266" s="160"/>
      <c r="P266" s="160"/>
      <c r="Q266" s="162"/>
      <c r="R266" s="163"/>
      <c r="S266" s="163"/>
      <c r="T266" s="164"/>
      <c r="U266" s="165"/>
    </row>
    <row r="267" spans="2:21" ht="18.75" customHeight="1" x14ac:dyDescent="0.15">
      <c r="B267" s="145" t="s">
        <v>65</v>
      </c>
      <c r="D267" s="7" t="s">
        <v>12</v>
      </c>
      <c r="E267" s="290"/>
      <c r="F267" s="290"/>
      <c r="G267" s="290"/>
      <c r="H267" s="290"/>
      <c r="I267" s="290"/>
      <c r="J267" s="224"/>
      <c r="K267" s="224"/>
      <c r="L267" s="224"/>
      <c r="M267" s="224"/>
      <c r="N267" s="54"/>
      <c r="O267" s="17"/>
      <c r="P267" s="17"/>
      <c r="Q267" s="135"/>
      <c r="U267" s="23"/>
    </row>
    <row r="268" spans="2:21" ht="18.75" customHeight="1" thickBot="1" x14ac:dyDescent="0.2">
      <c r="B268" s="145" t="s">
        <v>66</v>
      </c>
      <c r="D268" s="14" t="s">
        <v>46</v>
      </c>
      <c r="E268" s="289"/>
      <c r="F268" s="289"/>
      <c r="G268" s="289"/>
      <c r="H268" s="289"/>
      <c r="I268" s="289"/>
      <c r="J268" s="288" t="str">
        <f>IF(E268="","&lt;- 研究分担者を設定してください。","")</f>
        <v>&lt;- 研究分担者を設定してください。</v>
      </c>
      <c r="K268" s="288"/>
      <c r="L268" s="288"/>
      <c r="M268" s="288"/>
      <c r="N268" s="98" t="s">
        <v>2</v>
      </c>
      <c r="O268" s="17"/>
      <c r="P268" s="17"/>
      <c r="Q268" s="135"/>
      <c r="U268" s="23"/>
    </row>
    <row r="269" spans="2:21" ht="18" customHeight="1" thickBot="1" x14ac:dyDescent="0.2">
      <c r="B269" s="145" t="s">
        <v>51</v>
      </c>
      <c r="C269" s="21" t="s">
        <v>0</v>
      </c>
      <c r="D269" s="5" t="s">
        <v>21</v>
      </c>
      <c r="E269" s="132">
        <f>E$24</f>
        <v>25</v>
      </c>
      <c r="F269" s="132">
        <f t="shared" ref="F269:M269" si="218">F$24</f>
        <v>26</v>
      </c>
      <c r="G269" s="132">
        <f t="shared" si="218"/>
        <v>27</v>
      </c>
      <c r="H269" s="132">
        <f t="shared" si="218"/>
        <v>28</v>
      </c>
      <c r="I269" s="132">
        <f t="shared" si="218"/>
        <v>29</v>
      </c>
      <c r="J269" s="132">
        <f t="shared" si="218"/>
        <v>30</v>
      </c>
      <c r="K269" s="132">
        <f t="shared" si="218"/>
        <v>31</v>
      </c>
      <c r="L269" s="132">
        <f t="shared" si="218"/>
        <v>32</v>
      </c>
      <c r="M269" s="132">
        <f t="shared" si="218"/>
        <v>33</v>
      </c>
      <c r="N269" s="40" t="s">
        <v>87</v>
      </c>
      <c r="O269" s="17"/>
      <c r="P269" s="17"/>
      <c r="Q269" s="135"/>
      <c r="U269" s="23"/>
    </row>
    <row r="270" spans="2:21" ht="15.75" customHeight="1" x14ac:dyDescent="0.15">
      <c r="C270" s="291" t="s">
        <v>70</v>
      </c>
      <c r="D270" s="24" t="s">
        <v>4</v>
      </c>
      <c r="E270" s="105">
        <v>0</v>
      </c>
      <c r="F270" s="106">
        <v>0</v>
      </c>
      <c r="G270" s="106">
        <v>0</v>
      </c>
      <c r="H270" s="106">
        <v>0</v>
      </c>
      <c r="I270" s="106">
        <v>0</v>
      </c>
      <c r="J270" s="106">
        <v>0</v>
      </c>
      <c r="K270" s="106">
        <v>0</v>
      </c>
      <c r="L270" s="106">
        <v>0</v>
      </c>
      <c r="M270" s="106">
        <v>0</v>
      </c>
      <c r="N270" s="36"/>
      <c r="O270" s="17"/>
      <c r="P270" s="17"/>
      <c r="Q270" s="135"/>
      <c r="U270" s="23"/>
    </row>
    <row r="271" spans="2:21" ht="15.75" customHeight="1" x14ac:dyDescent="0.15">
      <c r="C271" s="292"/>
      <c r="D271" s="25" t="s">
        <v>5</v>
      </c>
      <c r="E271" s="109">
        <v>0</v>
      </c>
      <c r="F271" s="109">
        <v>0</v>
      </c>
      <c r="G271" s="109">
        <v>0</v>
      </c>
      <c r="H271" s="109">
        <v>0</v>
      </c>
      <c r="I271" s="109">
        <v>0</v>
      </c>
      <c r="J271" s="109">
        <v>0</v>
      </c>
      <c r="K271" s="110">
        <v>0</v>
      </c>
      <c r="L271" s="110">
        <v>0</v>
      </c>
      <c r="M271" s="110">
        <v>0</v>
      </c>
      <c r="N271" s="37"/>
      <c r="O271" s="17"/>
      <c r="P271" s="17"/>
      <c r="Q271" s="135"/>
      <c r="U271" s="23"/>
    </row>
    <row r="272" spans="2:21" ht="15.75" customHeight="1" x14ac:dyDescent="0.15">
      <c r="C272" s="292"/>
      <c r="D272" s="26" t="s">
        <v>6</v>
      </c>
      <c r="E272" s="109">
        <v>0</v>
      </c>
      <c r="F272" s="109">
        <v>0</v>
      </c>
      <c r="G272" s="109">
        <v>0</v>
      </c>
      <c r="H272" s="109">
        <v>0</v>
      </c>
      <c r="I272" s="109">
        <v>0</v>
      </c>
      <c r="J272" s="109">
        <v>0</v>
      </c>
      <c r="K272" s="110">
        <v>0</v>
      </c>
      <c r="L272" s="110">
        <v>0</v>
      </c>
      <c r="M272" s="110">
        <v>0</v>
      </c>
      <c r="N272" s="37"/>
      <c r="O272" s="17"/>
      <c r="P272" s="17"/>
      <c r="Q272" s="135"/>
      <c r="U272" s="23"/>
    </row>
    <row r="273" spans="2:21" ht="15.75" customHeight="1" x14ac:dyDescent="0.15">
      <c r="C273" s="292"/>
      <c r="D273" s="26" t="s">
        <v>7</v>
      </c>
      <c r="E273" s="168">
        <v>0</v>
      </c>
      <c r="F273" s="168">
        <v>0</v>
      </c>
      <c r="G273" s="168">
        <v>0</v>
      </c>
      <c r="H273" s="168">
        <v>0</v>
      </c>
      <c r="I273" s="168">
        <v>0</v>
      </c>
      <c r="J273" s="168">
        <v>0</v>
      </c>
      <c r="K273" s="169">
        <v>0</v>
      </c>
      <c r="L273" s="169">
        <v>0</v>
      </c>
      <c r="M273" s="169">
        <v>0</v>
      </c>
      <c r="N273" s="38"/>
      <c r="O273" s="17"/>
      <c r="P273" s="17"/>
      <c r="Q273" s="135"/>
      <c r="U273" s="23"/>
    </row>
    <row r="274" spans="2:21" ht="15.75" customHeight="1" x14ac:dyDescent="0.15">
      <c r="C274" s="292"/>
      <c r="D274" s="174" t="s">
        <v>15</v>
      </c>
      <c r="E274" s="175">
        <f>SUM(E270:E273)</f>
        <v>0</v>
      </c>
      <c r="F274" s="180">
        <f t="shared" ref="F274" si="219">SUM(F270:F273)</f>
        <v>0</v>
      </c>
      <c r="G274" s="180">
        <f t="shared" ref="G274" si="220">SUM(G270:G273)</f>
        <v>0</v>
      </c>
      <c r="H274" s="180">
        <f t="shared" ref="H274" si="221">SUM(H270:H273)</f>
        <v>0</v>
      </c>
      <c r="I274" s="180">
        <f t="shared" ref="I274" si="222">SUM(I270:I273)</f>
        <v>0</v>
      </c>
      <c r="J274" s="180">
        <f t="shared" ref="J274" si="223">SUM(J270:J273)</f>
        <v>0</v>
      </c>
      <c r="K274" s="180">
        <f t="shared" ref="K274" si="224">SUM(K270:K273)</f>
        <v>0</v>
      </c>
      <c r="L274" s="180">
        <f t="shared" ref="L274" si="225">SUM(L270:L273)</f>
        <v>0</v>
      </c>
      <c r="M274" s="180">
        <f t="shared" ref="M274" si="226">SUM(M270:M273)</f>
        <v>0</v>
      </c>
      <c r="N274" s="177"/>
      <c r="O274" s="17"/>
      <c r="P274" s="17"/>
      <c r="Q274" s="135"/>
      <c r="U274" s="23"/>
    </row>
    <row r="275" spans="2:21" ht="15.75" customHeight="1" x14ac:dyDescent="0.15">
      <c r="C275" s="292"/>
      <c r="D275" s="182" t="s">
        <v>8</v>
      </c>
      <c r="E275" s="175">
        <f t="shared" ref="E275:M275" si="227">IF(E280="",ROUNDDOWN(E274*E278,0)," 　率設定ｴﾗｰ")</f>
        <v>0</v>
      </c>
      <c r="F275" s="180">
        <f t="shared" si="227"/>
        <v>0</v>
      </c>
      <c r="G275" s="180">
        <f t="shared" si="227"/>
        <v>0</v>
      </c>
      <c r="H275" s="180">
        <f t="shared" si="227"/>
        <v>0</v>
      </c>
      <c r="I275" s="180">
        <f t="shared" si="227"/>
        <v>0</v>
      </c>
      <c r="J275" s="180">
        <f t="shared" si="227"/>
        <v>0</v>
      </c>
      <c r="K275" s="180">
        <f t="shared" si="227"/>
        <v>0</v>
      </c>
      <c r="L275" s="180">
        <f t="shared" si="227"/>
        <v>0</v>
      </c>
      <c r="M275" s="180">
        <f t="shared" si="227"/>
        <v>0</v>
      </c>
      <c r="N275" s="177"/>
      <c r="O275" s="17"/>
      <c r="P275" s="17"/>
      <c r="Q275" s="135"/>
      <c r="U275" s="23"/>
    </row>
    <row r="276" spans="2:21" ht="15.75" customHeight="1" x14ac:dyDescent="0.15">
      <c r="C276" s="292"/>
      <c r="D276" s="96" t="s">
        <v>17</v>
      </c>
      <c r="E276" s="184">
        <f>IF($E$268="",0,E274+E275)</f>
        <v>0</v>
      </c>
      <c r="F276" s="185">
        <f t="shared" ref="F276:M276" si="228">IF($E$268="",0,F274+F275)</f>
        <v>0</v>
      </c>
      <c r="G276" s="185">
        <f t="shared" si="228"/>
        <v>0</v>
      </c>
      <c r="H276" s="185">
        <f t="shared" si="228"/>
        <v>0</v>
      </c>
      <c r="I276" s="185">
        <f t="shared" si="228"/>
        <v>0</v>
      </c>
      <c r="J276" s="185">
        <f t="shared" si="228"/>
        <v>0</v>
      </c>
      <c r="K276" s="185">
        <f t="shared" si="228"/>
        <v>0</v>
      </c>
      <c r="L276" s="185">
        <f t="shared" si="228"/>
        <v>0</v>
      </c>
      <c r="M276" s="185">
        <f t="shared" si="228"/>
        <v>0</v>
      </c>
      <c r="N276" s="186"/>
      <c r="O276" s="17"/>
      <c r="P276" s="17"/>
      <c r="Q276" s="135"/>
      <c r="U276" s="23"/>
    </row>
    <row r="277" spans="2:21" ht="15.75" customHeight="1" thickBot="1" x14ac:dyDescent="0.2">
      <c r="C277" s="293"/>
      <c r="D277" s="200" t="s">
        <v>23</v>
      </c>
      <c r="E277" s="201">
        <f>IFERROR(IFERROR(ROUNDDOWN(E276*E$37,0),""),"")</f>
        <v>0</v>
      </c>
      <c r="F277" s="202">
        <f t="shared" ref="F277:M277" si="229">IFERROR(IFERROR(ROUNDDOWN(F276*F$37,0),""),"")</f>
        <v>0</v>
      </c>
      <c r="G277" s="202">
        <f t="shared" si="229"/>
        <v>0</v>
      </c>
      <c r="H277" s="202">
        <f t="shared" si="229"/>
        <v>0</v>
      </c>
      <c r="I277" s="202">
        <f t="shared" si="229"/>
        <v>0</v>
      </c>
      <c r="J277" s="202">
        <f t="shared" si="229"/>
        <v>0</v>
      </c>
      <c r="K277" s="202">
        <f t="shared" si="229"/>
        <v>0</v>
      </c>
      <c r="L277" s="202">
        <f t="shared" si="229"/>
        <v>0</v>
      </c>
      <c r="M277" s="202">
        <f t="shared" si="229"/>
        <v>0</v>
      </c>
      <c r="N277" s="203"/>
      <c r="O277" s="17"/>
      <c r="P277" s="17"/>
      <c r="Q277" s="135"/>
      <c r="U277" s="23"/>
    </row>
    <row r="278" spans="2:21" ht="15.75" customHeight="1" x14ac:dyDescent="0.15">
      <c r="B278" s="145" t="s">
        <v>50</v>
      </c>
      <c r="D278" s="11" t="s">
        <v>9</v>
      </c>
      <c r="E278" s="108">
        <v>0</v>
      </c>
      <c r="F278" s="108">
        <v>0</v>
      </c>
      <c r="G278" s="108">
        <v>0</v>
      </c>
      <c r="H278" s="108">
        <v>0</v>
      </c>
      <c r="I278" s="108">
        <v>0</v>
      </c>
      <c r="J278" s="108">
        <v>0</v>
      </c>
      <c r="K278" s="108">
        <v>0</v>
      </c>
      <c r="L278" s="108">
        <v>0</v>
      </c>
      <c r="M278" s="108">
        <v>0</v>
      </c>
      <c r="N278" s="12"/>
      <c r="O278" s="17"/>
      <c r="P278" s="17"/>
      <c r="Q278" s="135"/>
      <c r="U278" s="23"/>
    </row>
    <row r="279" spans="2:21" ht="15.75" customHeight="1" x14ac:dyDescent="0.15">
      <c r="C279" s="255"/>
      <c r="D279" s="144"/>
      <c r="E279" s="73"/>
      <c r="F279" s="73"/>
      <c r="G279" s="73"/>
      <c r="H279" s="73"/>
      <c r="I279" s="73"/>
      <c r="J279" s="73"/>
      <c r="K279" s="73"/>
      <c r="L279" s="73"/>
      <c r="M279" s="73"/>
      <c r="N279" s="4"/>
      <c r="O279" s="17"/>
      <c r="P279" s="17"/>
      <c r="Q279" s="135"/>
      <c r="U279" s="23"/>
    </row>
    <row r="280" spans="2:21" s="159" customFormat="1" ht="30.75" customHeight="1" x14ac:dyDescent="0.15">
      <c r="B280" s="151"/>
      <c r="C280" s="294" t="str">
        <f>IF(AND(E280="",F280="",G280="",H280="",I280="",J280="",K280="",L280="",M280=""),"","一般管理費率：未記入、少数点以下第２位又は１０%以上を検出")</f>
        <v/>
      </c>
      <c r="D280" s="294"/>
      <c r="E280" s="152" t="str">
        <f>IF(AND(E278=ROUNDDOWN(E278,3),E278&lt;=0.1,E278&lt;&gt;""),"","←←確認してください ")</f>
        <v/>
      </c>
      <c r="F280" s="152" t="str">
        <f t="shared" ref="F280:M280" si="230">IF(AND(F278=ROUNDDOWN(F278,3),F278&lt;=0.1,F278&lt;&gt;""),"","←←確認してください ")</f>
        <v/>
      </c>
      <c r="G280" s="152" t="str">
        <f t="shared" si="230"/>
        <v/>
      </c>
      <c r="H280" s="152" t="str">
        <f t="shared" si="230"/>
        <v/>
      </c>
      <c r="I280" s="152" t="str">
        <f t="shared" si="230"/>
        <v/>
      </c>
      <c r="J280" s="152" t="str">
        <f t="shared" si="230"/>
        <v/>
      </c>
      <c r="K280" s="152" t="str">
        <f t="shared" si="230"/>
        <v/>
      </c>
      <c r="L280" s="152" t="str">
        <f t="shared" si="230"/>
        <v/>
      </c>
      <c r="M280" s="152" t="str">
        <f t="shared" si="230"/>
        <v/>
      </c>
      <c r="N280" s="166"/>
      <c r="O280" s="160"/>
      <c r="P280" s="160"/>
      <c r="Q280" s="162"/>
      <c r="R280" s="163"/>
      <c r="S280" s="163"/>
      <c r="T280" s="164"/>
      <c r="U280" s="165"/>
    </row>
    <row r="281" spans="2:21" ht="18.75" customHeight="1" x14ac:dyDescent="0.15">
      <c r="B281" s="145" t="s">
        <v>65</v>
      </c>
      <c r="D281" s="7" t="s">
        <v>12</v>
      </c>
      <c r="E281" s="290"/>
      <c r="F281" s="290"/>
      <c r="G281" s="290"/>
      <c r="H281" s="290"/>
      <c r="I281" s="290"/>
      <c r="J281" s="224"/>
      <c r="K281" s="224"/>
      <c r="L281" s="224"/>
      <c r="M281" s="224"/>
      <c r="N281" s="54"/>
      <c r="O281" s="17"/>
      <c r="P281" s="17"/>
      <c r="Q281" s="135"/>
      <c r="U281" s="23"/>
    </row>
    <row r="282" spans="2:21" ht="18.75" customHeight="1" thickBot="1" x14ac:dyDescent="0.2">
      <c r="B282" s="145" t="s">
        <v>66</v>
      </c>
      <c r="D282" s="14" t="s">
        <v>46</v>
      </c>
      <c r="E282" s="289"/>
      <c r="F282" s="289"/>
      <c r="G282" s="289"/>
      <c r="H282" s="289"/>
      <c r="I282" s="289"/>
      <c r="J282" s="288" t="str">
        <f>IF(E282="","&lt;- 研究分担者を設定してください。","")</f>
        <v>&lt;- 研究分担者を設定してください。</v>
      </c>
      <c r="K282" s="288"/>
      <c r="L282" s="288"/>
      <c r="M282" s="288"/>
      <c r="N282" s="98" t="s">
        <v>2</v>
      </c>
      <c r="O282" s="17"/>
      <c r="P282" s="17"/>
      <c r="Q282" s="135"/>
      <c r="U282" s="23"/>
    </row>
    <row r="283" spans="2:21" ht="18" customHeight="1" thickBot="1" x14ac:dyDescent="0.2">
      <c r="B283" s="145" t="s">
        <v>51</v>
      </c>
      <c r="C283" s="21" t="s">
        <v>0</v>
      </c>
      <c r="D283" s="5" t="s">
        <v>21</v>
      </c>
      <c r="E283" s="132">
        <f>E$24</f>
        <v>25</v>
      </c>
      <c r="F283" s="132">
        <f t="shared" ref="F283:M283" si="231">F$24</f>
        <v>26</v>
      </c>
      <c r="G283" s="132">
        <f t="shared" si="231"/>
        <v>27</v>
      </c>
      <c r="H283" s="132">
        <f t="shared" si="231"/>
        <v>28</v>
      </c>
      <c r="I283" s="132">
        <f t="shared" si="231"/>
        <v>29</v>
      </c>
      <c r="J283" s="132">
        <f t="shared" si="231"/>
        <v>30</v>
      </c>
      <c r="K283" s="132">
        <f t="shared" si="231"/>
        <v>31</v>
      </c>
      <c r="L283" s="132">
        <f t="shared" si="231"/>
        <v>32</v>
      </c>
      <c r="M283" s="132">
        <f t="shared" si="231"/>
        <v>33</v>
      </c>
      <c r="N283" s="40" t="s">
        <v>87</v>
      </c>
      <c r="O283" s="17"/>
      <c r="P283" s="17"/>
      <c r="Q283" s="135"/>
      <c r="U283" s="23"/>
    </row>
    <row r="284" spans="2:21" ht="15.75" customHeight="1" x14ac:dyDescent="0.15">
      <c r="C284" s="291" t="s">
        <v>70</v>
      </c>
      <c r="D284" s="24" t="s">
        <v>4</v>
      </c>
      <c r="E284" s="105">
        <v>0</v>
      </c>
      <c r="F284" s="106">
        <v>0</v>
      </c>
      <c r="G284" s="106">
        <v>0</v>
      </c>
      <c r="H284" s="106">
        <v>0</v>
      </c>
      <c r="I284" s="106">
        <v>0</v>
      </c>
      <c r="J284" s="106">
        <v>0</v>
      </c>
      <c r="K284" s="106">
        <v>0</v>
      </c>
      <c r="L284" s="106">
        <v>0</v>
      </c>
      <c r="M284" s="106">
        <v>0</v>
      </c>
      <c r="N284" s="36"/>
      <c r="O284" s="17"/>
      <c r="P284" s="17"/>
      <c r="Q284" s="135"/>
      <c r="U284" s="23"/>
    </row>
    <row r="285" spans="2:21" ht="15.75" customHeight="1" x14ac:dyDescent="0.15">
      <c r="C285" s="292"/>
      <c r="D285" s="25" t="s">
        <v>5</v>
      </c>
      <c r="E285" s="109">
        <v>0</v>
      </c>
      <c r="F285" s="109">
        <v>0</v>
      </c>
      <c r="G285" s="109">
        <v>0</v>
      </c>
      <c r="H285" s="109">
        <v>0</v>
      </c>
      <c r="I285" s="109">
        <v>0</v>
      </c>
      <c r="J285" s="109">
        <v>0</v>
      </c>
      <c r="K285" s="110">
        <v>0</v>
      </c>
      <c r="L285" s="110">
        <v>0</v>
      </c>
      <c r="M285" s="110">
        <v>0</v>
      </c>
      <c r="N285" s="37"/>
      <c r="O285" s="17"/>
      <c r="P285" s="17"/>
      <c r="Q285" s="135"/>
      <c r="U285" s="23"/>
    </row>
    <row r="286" spans="2:21" ht="15.75" customHeight="1" x14ac:dyDescent="0.15">
      <c r="C286" s="292"/>
      <c r="D286" s="26" t="s">
        <v>6</v>
      </c>
      <c r="E286" s="109">
        <v>0</v>
      </c>
      <c r="F286" s="109">
        <v>0</v>
      </c>
      <c r="G286" s="109">
        <v>0</v>
      </c>
      <c r="H286" s="109">
        <v>0</v>
      </c>
      <c r="I286" s="109">
        <v>0</v>
      </c>
      <c r="J286" s="109">
        <v>0</v>
      </c>
      <c r="K286" s="110">
        <v>0</v>
      </c>
      <c r="L286" s="110">
        <v>0</v>
      </c>
      <c r="M286" s="110">
        <v>0</v>
      </c>
      <c r="N286" s="37"/>
      <c r="O286" s="17"/>
      <c r="P286" s="17"/>
      <c r="Q286" s="135"/>
      <c r="U286" s="23"/>
    </row>
    <row r="287" spans="2:21" ht="15.75" customHeight="1" x14ac:dyDescent="0.15">
      <c r="C287" s="292"/>
      <c r="D287" s="26" t="s">
        <v>7</v>
      </c>
      <c r="E287" s="168">
        <v>0</v>
      </c>
      <c r="F287" s="168">
        <v>0</v>
      </c>
      <c r="G287" s="168">
        <v>0</v>
      </c>
      <c r="H287" s="168">
        <v>0</v>
      </c>
      <c r="I287" s="168">
        <v>0</v>
      </c>
      <c r="J287" s="168">
        <v>0</v>
      </c>
      <c r="K287" s="169">
        <v>0</v>
      </c>
      <c r="L287" s="169">
        <v>0</v>
      </c>
      <c r="M287" s="169">
        <v>0</v>
      </c>
      <c r="N287" s="38"/>
      <c r="O287" s="17"/>
      <c r="P287" s="17"/>
      <c r="Q287" s="135"/>
      <c r="U287" s="23"/>
    </row>
    <row r="288" spans="2:21" ht="15.75" customHeight="1" x14ac:dyDescent="0.15">
      <c r="C288" s="292"/>
      <c r="D288" s="174" t="s">
        <v>15</v>
      </c>
      <c r="E288" s="175">
        <f>SUM(E284:E287)</f>
        <v>0</v>
      </c>
      <c r="F288" s="180">
        <f t="shared" ref="F288" si="232">SUM(F284:F287)</f>
        <v>0</v>
      </c>
      <c r="G288" s="180">
        <f t="shared" ref="G288" si="233">SUM(G284:G287)</f>
        <v>0</v>
      </c>
      <c r="H288" s="180">
        <f t="shared" ref="H288" si="234">SUM(H284:H287)</f>
        <v>0</v>
      </c>
      <c r="I288" s="180">
        <f t="shared" ref="I288" si="235">SUM(I284:I287)</f>
        <v>0</v>
      </c>
      <c r="J288" s="180">
        <f t="shared" ref="J288" si="236">SUM(J284:J287)</f>
        <v>0</v>
      </c>
      <c r="K288" s="180">
        <f t="shared" ref="K288" si="237">SUM(K284:K287)</f>
        <v>0</v>
      </c>
      <c r="L288" s="180">
        <f t="shared" ref="L288" si="238">SUM(L284:L287)</f>
        <v>0</v>
      </c>
      <c r="M288" s="180">
        <f t="shared" ref="M288" si="239">SUM(M284:M287)</f>
        <v>0</v>
      </c>
      <c r="N288" s="177"/>
      <c r="O288" s="17"/>
      <c r="P288" s="17"/>
      <c r="Q288" s="135"/>
      <c r="U288" s="23"/>
    </row>
    <row r="289" spans="2:21" ht="15.75" customHeight="1" x14ac:dyDescent="0.15">
      <c r="C289" s="292"/>
      <c r="D289" s="182" t="s">
        <v>8</v>
      </c>
      <c r="E289" s="175">
        <f t="shared" ref="E289:M289" si="240">IF(E294="",ROUNDDOWN(E288*E292,0)," 　率設定ｴﾗｰ")</f>
        <v>0</v>
      </c>
      <c r="F289" s="180">
        <f t="shared" si="240"/>
        <v>0</v>
      </c>
      <c r="G289" s="180">
        <f t="shared" si="240"/>
        <v>0</v>
      </c>
      <c r="H289" s="180">
        <f t="shared" si="240"/>
        <v>0</v>
      </c>
      <c r="I289" s="180">
        <f t="shared" si="240"/>
        <v>0</v>
      </c>
      <c r="J289" s="180">
        <f t="shared" si="240"/>
        <v>0</v>
      </c>
      <c r="K289" s="180">
        <f t="shared" si="240"/>
        <v>0</v>
      </c>
      <c r="L289" s="180">
        <f t="shared" si="240"/>
        <v>0</v>
      </c>
      <c r="M289" s="180">
        <f t="shared" si="240"/>
        <v>0</v>
      </c>
      <c r="N289" s="177"/>
      <c r="O289" s="17"/>
      <c r="P289" s="17"/>
      <c r="Q289" s="135"/>
      <c r="U289" s="23"/>
    </row>
    <row r="290" spans="2:21" ht="15.75" customHeight="1" x14ac:dyDescent="0.15">
      <c r="C290" s="292"/>
      <c r="D290" s="96" t="s">
        <v>17</v>
      </c>
      <c r="E290" s="184">
        <f>IF($E$282="",0,E288+E289)</f>
        <v>0</v>
      </c>
      <c r="F290" s="185">
        <f t="shared" ref="F290:M290" si="241">IF($E$282="",0,F288+F289)</f>
        <v>0</v>
      </c>
      <c r="G290" s="185">
        <f t="shared" si="241"/>
        <v>0</v>
      </c>
      <c r="H290" s="185">
        <f t="shared" si="241"/>
        <v>0</v>
      </c>
      <c r="I290" s="185">
        <f t="shared" si="241"/>
        <v>0</v>
      </c>
      <c r="J290" s="185">
        <f t="shared" si="241"/>
        <v>0</v>
      </c>
      <c r="K290" s="185">
        <f t="shared" si="241"/>
        <v>0</v>
      </c>
      <c r="L290" s="185">
        <f t="shared" si="241"/>
        <v>0</v>
      </c>
      <c r="M290" s="185">
        <f t="shared" si="241"/>
        <v>0</v>
      </c>
      <c r="N290" s="186"/>
      <c r="O290" s="17"/>
      <c r="P290" s="17"/>
      <c r="Q290" s="135"/>
      <c r="U290" s="23"/>
    </row>
    <row r="291" spans="2:21" ht="15.75" customHeight="1" thickBot="1" x14ac:dyDescent="0.2">
      <c r="C291" s="293"/>
      <c r="D291" s="200" t="s">
        <v>23</v>
      </c>
      <c r="E291" s="201">
        <f>IFERROR(ROUNDDOWN(E290*E$37,0),"")</f>
        <v>0</v>
      </c>
      <c r="F291" s="202">
        <f t="shared" ref="F291:M291" si="242">IFERROR(ROUNDDOWN(F290*F$37,0),"")</f>
        <v>0</v>
      </c>
      <c r="G291" s="202">
        <f t="shared" si="242"/>
        <v>0</v>
      </c>
      <c r="H291" s="202">
        <f t="shared" si="242"/>
        <v>0</v>
      </c>
      <c r="I291" s="202">
        <f t="shared" si="242"/>
        <v>0</v>
      </c>
      <c r="J291" s="202">
        <f t="shared" si="242"/>
        <v>0</v>
      </c>
      <c r="K291" s="202">
        <f t="shared" si="242"/>
        <v>0</v>
      </c>
      <c r="L291" s="202">
        <f t="shared" si="242"/>
        <v>0</v>
      </c>
      <c r="M291" s="202">
        <f t="shared" si="242"/>
        <v>0</v>
      </c>
      <c r="N291" s="203"/>
      <c r="O291" s="17"/>
      <c r="P291" s="17"/>
      <c r="Q291" s="135"/>
      <c r="U291" s="23"/>
    </row>
    <row r="292" spans="2:21" ht="15.75" customHeight="1" x14ac:dyDescent="0.15">
      <c r="B292" s="145" t="s">
        <v>50</v>
      </c>
      <c r="D292" s="11" t="s">
        <v>9</v>
      </c>
      <c r="E292" s="108">
        <v>0</v>
      </c>
      <c r="F292" s="108">
        <v>0</v>
      </c>
      <c r="G292" s="108">
        <v>0</v>
      </c>
      <c r="H292" s="108">
        <v>0</v>
      </c>
      <c r="I292" s="108">
        <v>0</v>
      </c>
      <c r="J292" s="108">
        <v>0</v>
      </c>
      <c r="K292" s="108">
        <v>0</v>
      </c>
      <c r="L292" s="108">
        <v>0</v>
      </c>
      <c r="M292" s="108">
        <v>0</v>
      </c>
      <c r="N292" s="12"/>
      <c r="O292" s="17"/>
      <c r="P292" s="17"/>
      <c r="Q292" s="135"/>
      <c r="U292" s="23"/>
    </row>
    <row r="293" spans="2:21" ht="15.75" customHeight="1" x14ac:dyDescent="0.15">
      <c r="C293" s="255"/>
      <c r="D293" s="144"/>
      <c r="E293" s="73"/>
      <c r="F293" s="73"/>
      <c r="G293" s="73"/>
      <c r="H293" s="73"/>
      <c r="I293" s="73"/>
      <c r="J293" s="73"/>
      <c r="K293" s="73"/>
      <c r="L293" s="73"/>
      <c r="M293" s="73"/>
      <c r="N293" s="4"/>
      <c r="O293" s="17"/>
      <c r="P293" s="17"/>
      <c r="Q293" s="135"/>
      <c r="U293" s="23"/>
    </row>
    <row r="294" spans="2:21" s="159" customFormat="1" ht="30.75" customHeight="1" x14ac:dyDescent="0.15">
      <c r="B294" s="151"/>
      <c r="C294" s="294" t="str">
        <f>IF(AND(E294="",F294="",G294="",H294="",I294="",J294="",K294="",L294="",M294=""),"","一般管理費率：未記入、少数点以下第２位又は１０%以上を検出")</f>
        <v/>
      </c>
      <c r="D294" s="294"/>
      <c r="E294" s="152" t="str">
        <f>IF(AND(E292=ROUNDDOWN(E292,3),E292&lt;=0.1,E292&lt;&gt;""),"","←←確認してください ")</f>
        <v/>
      </c>
      <c r="F294" s="152" t="str">
        <f t="shared" ref="F294:M294" si="243">IF(AND(F292=ROUNDDOWN(F292,3),F292&lt;=0.1,F292&lt;&gt;""),"","←←確認してください ")</f>
        <v/>
      </c>
      <c r="G294" s="152" t="str">
        <f t="shared" si="243"/>
        <v/>
      </c>
      <c r="H294" s="152" t="str">
        <f t="shared" si="243"/>
        <v/>
      </c>
      <c r="I294" s="152" t="str">
        <f t="shared" si="243"/>
        <v/>
      </c>
      <c r="J294" s="152" t="str">
        <f t="shared" si="243"/>
        <v/>
      </c>
      <c r="K294" s="152" t="str">
        <f t="shared" si="243"/>
        <v/>
      </c>
      <c r="L294" s="152" t="str">
        <f t="shared" si="243"/>
        <v/>
      </c>
      <c r="M294" s="152" t="str">
        <f t="shared" si="243"/>
        <v/>
      </c>
      <c r="N294" s="166"/>
      <c r="O294" s="160"/>
      <c r="P294" s="160"/>
      <c r="Q294" s="162"/>
      <c r="R294" s="163"/>
      <c r="S294" s="163"/>
      <c r="T294" s="164"/>
      <c r="U294" s="165"/>
    </row>
    <row r="295" spans="2:21" ht="18.75" customHeight="1" x14ac:dyDescent="0.15">
      <c r="B295" s="145" t="s">
        <v>65</v>
      </c>
      <c r="D295" s="7" t="s">
        <v>12</v>
      </c>
      <c r="E295" s="290"/>
      <c r="F295" s="290"/>
      <c r="G295" s="290"/>
      <c r="H295" s="290"/>
      <c r="I295" s="290"/>
      <c r="J295" s="224"/>
      <c r="K295" s="224"/>
      <c r="L295" s="224"/>
      <c r="M295" s="224"/>
      <c r="N295" s="54"/>
      <c r="O295" s="54"/>
    </row>
    <row r="296" spans="2:21" ht="18.75" customHeight="1" thickBot="1" x14ac:dyDescent="0.2">
      <c r="B296" s="145" t="s">
        <v>66</v>
      </c>
      <c r="D296" s="14" t="s">
        <v>46</v>
      </c>
      <c r="E296" s="289"/>
      <c r="F296" s="289"/>
      <c r="G296" s="289"/>
      <c r="H296" s="289"/>
      <c r="I296" s="289"/>
      <c r="J296" s="288" t="str">
        <f>IF(E296="","&lt;- 研究分担者を設定してください。","")</f>
        <v>&lt;- 研究分担者を設定してください。</v>
      </c>
      <c r="K296" s="288"/>
      <c r="L296" s="288"/>
      <c r="M296" s="288"/>
      <c r="N296" s="98" t="s">
        <v>2</v>
      </c>
      <c r="O296" s="15" t="s">
        <v>13</v>
      </c>
      <c r="P296" s="15" t="s">
        <v>10</v>
      </c>
      <c r="Q296" s="142"/>
    </row>
    <row r="297" spans="2:21" ht="18" customHeight="1" thickBot="1" x14ac:dyDescent="0.2">
      <c r="B297" s="145" t="s">
        <v>51</v>
      </c>
      <c r="C297" s="21" t="s">
        <v>0</v>
      </c>
      <c r="D297" s="5" t="s">
        <v>21</v>
      </c>
      <c r="E297" s="132">
        <f>E$24</f>
        <v>25</v>
      </c>
      <c r="F297" s="132">
        <f t="shared" ref="F297:M297" si="244">F$24</f>
        <v>26</v>
      </c>
      <c r="G297" s="132">
        <f t="shared" si="244"/>
        <v>27</v>
      </c>
      <c r="H297" s="132">
        <f t="shared" si="244"/>
        <v>28</v>
      </c>
      <c r="I297" s="132">
        <f t="shared" si="244"/>
        <v>29</v>
      </c>
      <c r="J297" s="132">
        <f t="shared" si="244"/>
        <v>30</v>
      </c>
      <c r="K297" s="132">
        <f t="shared" si="244"/>
        <v>31</v>
      </c>
      <c r="L297" s="132">
        <f t="shared" si="244"/>
        <v>32</v>
      </c>
      <c r="M297" s="132">
        <f t="shared" si="244"/>
        <v>33</v>
      </c>
      <c r="N297" s="40" t="s">
        <v>87</v>
      </c>
      <c r="O297" s="9"/>
      <c r="P297" s="9"/>
    </row>
    <row r="298" spans="2:21" ht="15.75" customHeight="1" x14ac:dyDescent="0.15">
      <c r="C298" s="291" t="s">
        <v>70</v>
      </c>
      <c r="D298" s="24" t="s">
        <v>4</v>
      </c>
      <c r="E298" s="105">
        <v>0</v>
      </c>
      <c r="F298" s="106">
        <v>0</v>
      </c>
      <c r="G298" s="106">
        <v>0</v>
      </c>
      <c r="H298" s="106">
        <v>0</v>
      </c>
      <c r="I298" s="106">
        <v>0</v>
      </c>
      <c r="J298" s="106">
        <v>0</v>
      </c>
      <c r="K298" s="106">
        <v>0</v>
      </c>
      <c r="L298" s="106">
        <v>0</v>
      </c>
      <c r="M298" s="106">
        <v>0</v>
      </c>
      <c r="N298" s="36"/>
      <c r="O298" s="9"/>
      <c r="P298" s="9"/>
    </row>
    <row r="299" spans="2:21" ht="15.75" customHeight="1" x14ac:dyDescent="0.15">
      <c r="C299" s="292"/>
      <c r="D299" s="25" t="s">
        <v>5</v>
      </c>
      <c r="E299" s="109">
        <v>0</v>
      </c>
      <c r="F299" s="109">
        <v>0</v>
      </c>
      <c r="G299" s="109">
        <v>0</v>
      </c>
      <c r="H299" s="109">
        <v>0</v>
      </c>
      <c r="I299" s="109">
        <v>0</v>
      </c>
      <c r="J299" s="109">
        <v>0</v>
      </c>
      <c r="K299" s="110">
        <v>0</v>
      </c>
      <c r="L299" s="110">
        <v>0</v>
      </c>
      <c r="M299" s="110">
        <v>0</v>
      </c>
      <c r="N299" s="37"/>
      <c r="O299" s="9"/>
      <c r="P299" s="9"/>
    </row>
    <row r="300" spans="2:21" ht="15.75" customHeight="1" x14ac:dyDescent="0.15">
      <c r="C300" s="292"/>
      <c r="D300" s="26" t="s">
        <v>6</v>
      </c>
      <c r="E300" s="109">
        <v>0</v>
      </c>
      <c r="F300" s="109">
        <v>0</v>
      </c>
      <c r="G300" s="109">
        <v>0</v>
      </c>
      <c r="H300" s="109">
        <v>0</v>
      </c>
      <c r="I300" s="109">
        <v>0</v>
      </c>
      <c r="J300" s="109">
        <v>0</v>
      </c>
      <c r="K300" s="110">
        <v>0</v>
      </c>
      <c r="L300" s="110">
        <v>0</v>
      </c>
      <c r="M300" s="110">
        <v>0</v>
      </c>
      <c r="N300" s="37"/>
      <c r="O300" s="9"/>
      <c r="P300" s="9"/>
    </row>
    <row r="301" spans="2:21" ht="15.75" customHeight="1" x14ac:dyDescent="0.15">
      <c r="C301" s="292"/>
      <c r="D301" s="26" t="s">
        <v>7</v>
      </c>
      <c r="E301" s="168">
        <v>0</v>
      </c>
      <c r="F301" s="168">
        <v>0</v>
      </c>
      <c r="G301" s="168">
        <v>0</v>
      </c>
      <c r="H301" s="168">
        <v>0</v>
      </c>
      <c r="I301" s="168">
        <v>0</v>
      </c>
      <c r="J301" s="168">
        <v>0</v>
      </c>
      <c r="K301" s="169">
        <v>0</v>
      </c>
      <c r="L301" s="169">
        <v>0</v>
      </c>
      <c r="M301" s="169">
        <v>0</v>
      </c>
      <c r="N301" s="38"/>
      <c r="O301" s="9"/>
      <c r="P301" s="9"/>
    </row>
    <row r="302" spans="2:21" ht="15.75" customHeight="1" x14ac:dyDescent="0.15">
      <c r="C302" s="292"/>
      <c r="D302" s="174" t="s">
        <v>15</v>
      </c>
      <c r="E302" s="175">
        <f>SUM(E298:E301)</f>
        <v>0</v>
      </c>
      <c r="F302" s="176">
        <f t="shared" ref="F302" si="245">SUM(F298:F301)</f>
        <v>0</v>
      </c>
      <c r="G302" s="176">
        <f t="shared" ref="G302" si="246">SUM(G298:G301)</f>
        <v>0</v>
      </c>
      <c r="H302" s="176">
        <f t="shared" ref="H302" si="247">SUM(H298:H301)</f>
        <v>0</v>
      </c>
      <c r="I302" s="176">
        <f t="shared" ref="I302" si="248">SUM(I298:I301)</f>
        <v>0</v>
      </c>
      <c r="J302" s="198">
        <f t="shared" ref="J302" si="249">SUM(J298:J301)</f>
        <v>0</v>
      </c>
      <c r="K302" s="198">
        <f t="shared" ref="K302" si="250">SUM(K298:K301)</f>
        <v>0</v>
      </c>
      <c r="L302" s="198">
        <f t="shared" ref="L302" si="251">SUM(L298:L301)</f>
        <v>0</v>
      </c>
      <c r="M302" s="198">
        <f t="shared" ref="M302" si="252">SUM(M298:M301)</f>
        <v>0</v>
      </c>
      <c r="N302" s="177"/>
      <c r="O302" s="9"/>
      <c r="P302" s="9"/>
    </row>
    <row r="303" spans="2:21" ht="15.75" customHeight="1" x14ac:dyDescent="0.15">
      <c r="C303" s="292"/>
      <c r="D303" s="182" t="s">
        <v>8</v>
      </c>
      <c r="E303" s="199">
        <f t="shared" ref="E303:M303" si="253">IF(E308="",ROUNDDOWN(E302*E306,0)," 　率設定ｴﾗｰ")</f>
        <v>0</v>
      </c>
      <c r="F303" s="180">
        <f t="shared" si="253"/>
        <v>0</v>
      </c>
      <c r="G303" s="180">
        <f t="shared" si="253"/>
        <v>0</v>
      </c>
      <c r="H303" s="180">
        <f t="shared" si="253"/>
        <v>0</v>
      </c>
      <c r="I303" s="180">
        <f t="shared" si="253"/>
        <v>0</v>
      </c>
      <c r="J303" s="180">
        <f t="shared" si="253"/>
        <v>0</v>
      </c>
      <c r="K303" s="180">
        <f t="shared" si="253"/>
        <v>0</v>
      </c>
      <c r="L303" s="180">
        <f t="shared" si="253"/>
        <v>0</v>
      </c>
      <c r="M303" s="180">
        <f t="shared" si="253"/>
        <v>0</v>
      </c>
      <c r="N303" s="177"/>
      <c r="O303" s="9"/>
      <c r="P303" s="9"/>
      <c r="R303" s="44"/>
    </row>
    <row r="304" spans="2:21" ht="15.75" customHeight="1" x14ac:dyDescent="0.15">
      <c r="C304" s="292"/>
      <c r="D304" s="96" t="s">
        <v>17</v>
      </c>
      <c r="E304" s="184">
        <f t="shared" ref="E304:M304" si="254">IF($E$296="",0,E302+E303)</f>
        <v>0</v>
      </c>
      <c r="F304" s="185">
        <f t="shared" si="254"/>
        <v>0</v>
      </c>
      <c r="G304" s="185">
        <f t="shared" si="254"/>
        <v>0</v>
      </c>
      <c r="H304" s="185">
        <f t="shared" si="254"/>
        <v>0</v>
      </c>
      <c r="I304" s="185">
        <f t="shared" si="254"/>
        <v>0</v>
      </c>
      <c r="J304" s="185">
        <f t="shared" si="254"/>
        <v>0</v>
      </c>
      <c r="K304" s="185">
        <f t="shared" si="254"/>
        <v>0</v>
      </c>
      <c r="L304" s="185">
        <f t="shared" si="254"/>
        <v>0</v>
      </c>
      <c r="M304" s="185">
        <f t="shared" si="254"/>
        <v>0</v>
      </c>
      <c r="N304" s="186"/>
      <c r="O304" s="9"/>
      <c r="P304" s="9"/>
      <c r="R304" s="44"/>
    </row>
    <row r="305" spans="2:39" ht="15.75" customHeight="1" thickBot="1" x14ac:dyDescent="0.2">
      <c r="C305" s="293"/>
      <c r="D305" s="200" t="s">
        <v>23</v>
      </c>
      <c r="E305" s="201">
        <f>IFERROR(ROUNDDOWN(E304*E$37,0),"")</f>
        <v>0</v>
      </c>
      <c r="F305" s="202">
        <f t="shared" ref="F305:M305" si="255">IFERROR(ROUNDDOWN(F304*F$37,0),"")</f>
        <v>0</v>
      </c>
      <c r="G305" s="202">
        <f t="shared" si="255"/>
        <v>0</v>
      </c>
      <c r="H305" s="202">
        <f t="shared" si="255"/>
        <v>0</v>
      </c>
      <c r="I305" s="202">
        <f t="shared" si="255"/>
        <v>0</v>
      </c>
      <c r="J305" s="202">
        <f t="shared" si="255"/>
        <v>0</v>
      </c>
      <c r="K305" s="202">
        <f t="shared" si="255"/>
        <v>0</v>
      </c>
      <c r="L305" s="202">
        <f t="shared" si="255"/>
        <v>0</v>
      </c>
      <c r="M305" s="202">
        <f t="shared" si="255"/>
        <v>0</v>
      </c>
      <c r="N305" s="203"/>
      <c r="O305" s="28"/>
      <c r="X305" s="29"/>
      <c r="Y305" s="29"/>
      <c r="Z305" s="29"/>
      <c r="AA305" s="29"/>
      <c r="AB305" s="29"/>
      <c r="AC305" s="29"/>
      <c r="AD305" s="29"/>
      <c r="AE305" s="29"/>
      <c r="AF305" s="29"/>
      <c r="AG305" s="29"/>
      <c r="AH305" s="29"/>
      <c r="AI305" s="29"/>
      <c r="AJ305" s="29"/>
      <c r="AK305" s="29"/>
      <c r="AL305" s="29"/>
      <c r="AM305" s="29"/>
    </row>
    <row r="306" spans="2:39" ht="15.75" customHeight="1" x14ac:dyDescent="0.15">
      <c r="B306" s="145" t="s">
        <v>50</v>
      </c>
      <c r="D306" s="11" t="s">
        <v>9</v>
      </c>
      <c r="E306" s="108">
        <v>0</v>
      </c>
      <c r="F306" s="108">
        <v>0</v>
      </c>
      <c r="G306" s="108">
        <v>0</v>
      </c>
      <c r="H306" s="108">
        <v>0</v>
      </c>
      <c r="I306" s="108">
        <v>0</v>
      </c>
      <c r="J306" s="108">
        <v>0</v>
      </c>
      <c r="K306" s="108">
        <v>0</v>
      </c>
      <c r="L306" s="108">
        <v>0</v>
      </c>
      <c r="M306" s="108">
        <v>0</v>
      </c>
      <c r="N306" s="12"/>
      <c r="O306" s="9"/>
      <c r="P306" s="9"/>
      <c r="R306" s="44"/>
    </row>
    <row r="307" spans="2:39" ht="15.75" customHeight="1" x14ac:dyDescent="0.15">
      <c r="C307" s="188"/>
      <c r="D307" s="150"/>
      <c r="E307" s="60"/>
      <c r="F307" s="60"/>
      <c r="G307" s="60"/>
      <c r="H307" s="62"/>
      <c r="I307" s="61"/>
      <c r="J307" s="60"/>
      <c r="K307" s="60"/>
      <c r="L307" s="60"/>
      <c r="M307" s="60"/>
      <c r="N307" s="12"/>
      <c r="O307" s="9"/>
      <c r="P307" s="9"/>
      <c r="R307" s="44"/>
    </row>
    <row r="308" spans="2:39" s="159" customFormat="1" ht="30.75" customHeight="1" x14ac:dyDescent="0.15">
      <c r="B308" s="151"/>
      <c r="C308" s="294" t="str">
        <f>IF(AND(E308="",F308="",G308="",H308="",I308="",J308="",K308="",L308="",M308=""),"","一般管理費率：未記入、少数点以下第２位又は１０%以上を検出")</f>
        <v/>
      </c>
      <c r="D308" s="294"/>
      <c r="E308" s="152" t="str">
        <f>IF(AND(E306=ROUNDDOWN(E306,3),E306&lt;=0.1,E306&lt;&gt;""),"","←←確認してください ")</f>
        <v/>
      </c>
      <c r="F308" s="152" t="str">
        <f t="shared" ref="F308:M308" si="256">IF(AND(F306=ROUNDDOWN(F306,3),F306&lt;=0.1,F306&lt;&gt;""),"","←←確認してください ")</f>
        <v/>
      </c>
      <c r="G308" s="152" t="str">
        <f t="shared" si="256"/>
        <v/>
      </c>
      <c r="H308" s="152" t="str">
        <f t="shared" si="256"/>
        <v/>
      </c>
      <c r="I308" s="152" t="str">
        <f t="shared" si="256"/>
        <v/>
      </c>
      <c r="J308" s="152" t="str">
        <f t="shared" si="256"/>
        <v/>
      </c>
      <c r="K308" s="152" t="str">
        <f t="shared" si="256"/>
        <v/>
      </c>
      <c r="L308" s="152" t="str">
        <f t="shared" si="256"/>
        <v/>
      </c>
      <c r="M308" s="152" t="str">
        <f t="shared" si="256"/>
        <v/>
      </c>
      <c r="N308" s="166"/>
      <c r="O308" s="166"/>
      <c r="P308" s="166"/>
      <c r="Q308" s="166"/>
      <c r="R308" s="163"/>
      <c r="S308" s="163"/>
      <c r="T308" s="164"/>
      <c r="U308" s="167"/>
    </row>
    <row r="309" spans="2:39" ht="18.75" customHeight="1" x14ac:dyDescent="0.15">
      <c r="B309" s="145" t="s">
        <v>65</v>
      </c>
      <c r="D309" s="7" t="s">
        <v>12</v>
      </c>
      <c r="E309" s="290"/>
      <c r="F309" s="290"/>
      <c r="G309" s="290"/>
      <c r="H309" s="290"/>
      <c r="I309" s="290"/>
      <c r="J309" s="224"/>
      <c r="K309" s="224"/>
      <c r="L309" s="224"/>
      <c r="M309" s="224"/>
      <c r="N309" s="54"/>
      <c r="O309" s="54"/>
    </row>
    <row r="310" spans="2:39" ht="18.75" customHeight="1" thickBot="1" x14ac:dyDescent="0.2">
      <c r="B310" s="145" t="s">
        <v>66</v>
      </c>
      <c r="D310" s="14" t="s">
        <v>46</v>
      </c>
      <c r="E310" s="289"/>
      <c r="F310" s="289"/>
      <c r="G310" s="289"/>
      <c r="H310" s="289"/>
      <c r="I310" s="289"/>
      <c r="J310" s="288" t="str">
        <f>IF(E310="","&lt;- 研究分担者を設定してください。","")</f>
        <v>&lt;- 研究分担者を設定してください。</v>
      </c>
      <c r="K310" s="288"/>
      <c r="L310" s="288"/>
      <c r="M310" s="288"/>
      <c r="N310" s="98" t="s">
        <v>2</v>
      </c>
      <c r="O310" s="15" t="s">
        <v>10</v>
      </c>
      <c r="P310" s="15" t="s">
        <v>10</v>
      </c>
      <c r="Q310" s="142"/>
    </row>
    <row r="311" spans="2:39" ht="18" customHeight="1" thickBot="1" x14ac:dyDescent="0.2">
      <c r="B311" s="145" t="s">
        <v>51</v>
      </c>
      <c r="C311" s="21" t="s">
        <v>0</v>
      </c>
      <c r="D311" s="5" t="s">
        <v>21</v>
      </c>
      <c r="E311" s="132">
        <f>E$24</f>
        <v>25</v>
      </c>
      <c r="F311" s="132">
        <f t="shared" ref="F311:M311" si="257">F$24</f>
        <v>26</v>
      </c>
      <c r="G311" s="132">
        <f t="shared" si="257"/>
        <v>27</v>
      </c>
      <c r="H311" s="132">
        <f t="shared" si="257"/>
        <v>28</v>
      </c>
      <c r="I311" s="132">
        <f t="shared" si="257"/>
        <v>29</v>
      </c>
      <c r="J311" s="132">
        <f t="shared" si="257"/>
        <v>30</v>
      </c>
      <c r="K311" s="132">
        <f t="shared" si="257"/>
        <v>31</v>
      </c>
      <c r="L311" s="132">
        <f t="shared" si="257"/>
        <v>32</v>
      </c>
      <c r="M311" s="132">
        <f t="shared" si="257"/>
        <v>33</v>
      </c>
      <c r="N311" s="40" t="s">
        <v>87</v>
      </c>
      <c r="O311" s="9"/>
      <c r="P311" s="9"/>
    </row>
    <row r="312" spans="2:39" ht="15.75" customHeight="1" x14ac:dyDescent="0.15">
      <c r="C312" s="291" t="s">
        <v>70</v>
      </c>
      <c r="D312" s="24" t="s">
        <v>4</v>
      </c>
      <c r="E312" s="105">
        <v>0</v>
      </c>
      <c r="F312" s="106">
        <v>0</v>
      </c>
      <c r="G312" s="106">
        <v>0</v>
      </c>
      <c r="H312" s="106">
        <v>0</v>
      </c>
      <c r="I312" s="106">
        <v>0</v>
      </c>
      <c r="J312" s="106">
        <v>0</v>
      </c>
      <c r="K312" s="106">
        <v>0</v>
      </c>
      <c r="L312" s="106">
        <v>0</v>
      </c>
      <c r="M312" s="106">
        <v>0</v>
      </c>
      <c r="N312" s="36"/>
      <c r="O312" s="9"/>
      <c r="P312" s="9"/>
    </row>
    <row r="313" spans="2:39" ht="15.75" customHeight="1" x14ac:dyDescent="0.15">
      <c r="C313" s="292"/>
      <c r="D313" s="25" t="s">
        <v>5</v>
      </c>
      <c r="E313" s="109">
        <v>0</v>
      </c>
      <c r="F313" s="109">
        <v>0</v>
      </c>
      <c r="G313" s="109">
        <v>0</v>
      </c>
      <c r="H313" s="109">
        <v>0</v>
      </c>
      <c r="I313" s="109">
        <v>0</v>
      </c>
      <c r="J313" s="109">
        <v>0</v>
      </c>
      <c r="K313" s="110">
        <v>0</v>
      </c>
      <c r="L313" s="110">
        <v>0</v>
      </c>
      <c r="M313" s="110">
        <v>0</v>
      </c>
      <c r="N313" s="37"/>
      <c r="O313" s="9"/>
      <c r="P313" s="9"/>
    </row>
    <row r="314" spans="2:39" ht="15.75" customHeight="1" x14ac:dyDescent="0.15">
      <c r="C314" s="292"/>
      <c r="D314" s="26" t="s">
        <v>6</v>
      </c>
      <c r="E314" s="109">
        <v>0</v>
      </c>
      <c r="F314" s="109">
        <v>0</v>
      </c>
      <c r="G314" s="109">
        <v>0</v>
      </c>
      <c r="H314" s="109">
        <v>0</v>
      </c>
      <c r="I314" s="109">
        <v>0</v>
      </c>
      <c r="J314" s="109">
        <v>0</v>
      </c>
      <c r="K314" s="110">
        <v>0</v>
      </c>
      <c r="L314" s="110">
        <v>0</v>
      </c>
      <c r="M314" s="110">
        <v>0</v>
      </c>
      <c r="N314" s="37"/>
      <c r="O314" s="9"/>
      <c r="P314" s="9"/>
    </row>
    <row r="315" spans="2:39" ht="15.75" customHeight="1" x14ac:dyDescent="0.15">
      <c r="C315" s="292"/>
      <c r="D315" s="26" t="s">
        <v>7</v>
      </c>
      <c r="E315" s="168">
        <v>0</v>
      </c>
      <c r="F315" s="168">
        <v>0</v>
      </c>
      <c r="G315" s="168">
        <v>0</v>
      </c>
      <c r="H315" s="168">
        <v>0</v>
      </c>
      <c r="I315" s="168">
        <v>0</v>
      </c>
      <c r="J315" s="168">
        <v>0</v>
      </c>
      <c r="K315" s="169">
        <v>0</v>
      </c>
      <c r="L315" s="169">
        <v>0</v>
      </c>
      <c r="M315" s="169">
        <v>0</v>
      </c>
      <c r="N315" s="38"/>
      <c r="O315" s="9"/>
      <c r="P315" s="9"/>
    </row>
    <row r="316" spans="2:39" ht="15.75" customHeight="1" x14ac:dyDescent="0.15">
      <c r="C316" s="292"/>
      <c r="D316" s="174" t="s">
        <v>15</v>
      </c>
      <c r="E316" s="175">
        <f>SUM(E312:E315)</f>
        <v>0</v>
      </c>
      <c r="F316" s="176">
        <f t="shared" ref="F316" si="258">SUM(F312:F315)</f>
        <v>0</v>
      </c>
      <c r="G316" s="176">
        <f t="shared" ref="G316" si="259">SUM(G312:G315)</f>
        <v>0</v>
      </c>
      <c r="H316" s="176">
        <f t="shared" ref="H316" si="260">SUM(H312:H315)</f>
        <v>0</v>
      </c>
      <c r="I316" s="176">
        <f t="shared" ref="I316" si="261">SUM(I312:I315)</f>
        <v>0</v>
      </c>
      <c r="J316" s="176">
        <f t="shared" ref="J316" si="262">SUM(J312:J315)</f>
        <v>0</v>
      </c>
      <c r="K316" s="176">
        <f t="shared" ref="K316" si="263">SUM(K312:K315)</f>
        <v>0</v>
      </c>
      <c r="L316" s="176">
        <f t="shared" ref="L316" si="264">SUM(L312:L315)</f>
        <v>0</v>
      </c>
      <c r="M316" s="176">
        <f t="shared" ref="M316" si="265">SUM(M312:M315)</f>
        <v>0</v>
      </c>
      <c r="N316" s="177"/>
      <c r="O316" s="9"/>
      <c r="P316" s="9"/>
    </row>
    <row r="317" spans="2:39" ht="15.75" customHeight="1" x14ac:dyDescent="0.15">
      <c r="C317" s="292"/>
      <c r="D317" s="182" t="s">
        <v>8</v>
      </c>
      <c r="E317" s="199">
        <f t="shared" ref="E317:M317" si="266">IF(E322="",ROUNDDOWN(E316*E320,0)," 　率設定ｴﾗｰ")</f>
        <v>0</v>
      </c>
      <c r="F317" s="180">
        <f t="shared" si="266"/>
        <v>0</v>
      </c>
      <c r="G317" s="180">
        <f t="shared" si="266"/>
        <v>0</v>
      </c>
      <c r="H317" s="180">
        <f t="shared" si="266"/>
        <v>0</v>
      </c>
      <c r="I317" s="180">
        <f t="shared" si="266"/>
        <v>0</v>
      </c>
      <c r="J317" s="180">
        <f t="shared" si="266"/>
        <v>0</v>
      </c>
      <c r="K317" s="180">
        <f t="shared" si="266"/>
        <v>0</v>
      </c>
      <c r="L317" s="180">
        <f t="shared" si="266"/>
        <v>0</v>
      </c>
      <c r="M317" s="180">
        <f t="shared" si="266"/>
        <v>0</v>
      </c>
      <c r="N317" s="177"/>
      <c r="O317" s="9"/>
      <c r="P317" s="9"/>
      <c r="R317" s="44"/>
    </row>
    <row r="318" spans="2:39" ht="15.75" customHeight="1" x14ac:dyDescent="0.15">
      <c r="C318" s="292"/>
      <c r="D318" s="96" t="s">
        <v>17</v>
      </c>
      <c r="E318" s="185">
        <f>IF($E$310="",0,E316+E317)</f>
        <v>0</v>
      </c>
      <c r="F318" s="185">
        <f t="shared" ref="F318:M318" si="267">IF($E$310="",0,F316+F317)</f>
        <v>0</v>
      </c>
      <c r="G318" s="185">
        <f t="shared" si="267"/>
        <v>0</v>
      </c>
      <c r="H318" s="185">
        <f t="shared" si="267"/>
        <v>0</v>
      </c>
      <c r="I318" s="185">
        <f t="shared" si="267"/>
        <v>0</v>
      </c>
      <c r="J318" s="185">
        <f t="shared" si="267"/>
        <v>0</v>
      </c>
      <c r="K318" s="185">
        <f t="shared" si="267"/>
        <v>0</v>
      </c>
      <c r="L318" s="185">
        <f t="shared" si="267"/>
        <v>0</v>
      </c>
      <c r="M318" s="185">
        <f t="shared" si="267"/>
        <v>0</v>
      </c>
      <c r="N318" s="186"/>
      <c r="O318" s="9"/>
      <c r="P318" s="9"/>
      <c r="R318" s="44"/>
    </row>
    <row r="319" spans="2:39" ht="15.75" customHeight="1" thickBot="1" x14ac:dyDescent="0.2">
      <c r="C319" s="293"/>
      <c r="D319" s="200" t="s">
        <v>23</v>
      </c>
      <c r="E319" s="201">
        <f>IFERROR(ROUNDDOWN(E318*E$37,0),"")</f>
        <v>0</v>
      </c>
      <c r="F319" s="202">
        <f t="shared" ref="F319" si="268">IFERROR(ROUNDDOWN(F318*F$37,0),"")</f>
        <v>0</v>
      </c>
      <c r="G319" s="202">
        <f t="shared" ref="G319" si="269">IFERROR(ROUNDDOWN(G318*G$37,0),"")</f>
        <v>0</v>
      </c>
      <c r="H319" s="202">
        <f t="shared" ref="H319" si="270">IFERROR(ROUNDDOWN(H318*H$37,0),"")</f>
        <v>0</v>
      </c>
      <c r="I319" s="202">
        <f t="shared" ref="I319" si="271">IFERROR(ROUNDDOWN(I318*I$37,0),"")</f>
        <v>0</v>
      </c>
      <c r="J319" s="202">
        <f t="shared" ref="J319" si="272">IFERROR(ROUNDDOWN(J318*J$37,0),"")</f>
        <v>0</v>
      </c>
      <c r="K319" s="202">
        <f t="shared" ref="K319" si="273">IFERROR(ROUNDDOWN(K318*K$37,0),"")</f>
        <v>0</v>
      </c>
      <c r="L319" s="202">
        <f t="shared" ref="L319" si="274">IFERROR(ROUNDDOWN(L318*L$37,0),"")</f>
        <v>0</v>
      </c>
      <c r="M319" s="202">
        <f t="shared" ref="M319" si="275">IFERROR(ROUNDDOWN(M318*M$37,0),"")</f>
        <v>0</v>
      </c>
      <c r="N319" s="203"/>
      <c r="O319" s="28"/>
      <c r="V319" s="29"/>
      <c r="W319" s="29"/>
      <c r="X319" s="29"/>
      <c r="Y319" s="29"/>
      <c r="Z319" s="29"/>
      <c r="AA319" s="29"/>
      <c r="AB319" s="29"/>
      <c r="AC319" s="29"/>
      <c r="AD319" s="29"/>
      <c r="AE319" s="29"/>
      <c r="AF319" s="29"/>
      <c r="AG319" s="29"/>
      <c r="AH319" s="29"/>
      <c r="AI319" s="29"/>
      <c r="AJ319" s="29"/>
      <c r="AK319" s="29"/>
      <c r="AL319" s="29"/>
      <c r="AM319" s="29"/>
    </row>
    <row r="320" spans="2:39" ht="15.75" customHeight="1" x14ac:dyDescent="0.15">
      <c r="B320" s="145" t="s">
        <v>50</v>
      </c>
      <c r="D320" s="11" t="s">
        <v>9</v>
      </c>
      <c r="E320" s="108">
        <v>0</v>
      </c>
      <c r="F320" s="108">
        <v>0</v>
      </c>
      <c r="G320" s="108">
        <v>0</v>
      </c>
      <c r="H320" s="108">
        <v>0</v>
      </c>
      <c r="I320" s="108">
        <v>0</v>
      </c>
      <c r="J320" s="108">
        <v>0</v>
      </c>
      <c r="K320" s="108">
        <v>0</v>
      </c>
      <c r="L320" s="108">
        <v>0</v>
      </c>
      <c r="M320" s="108">
        <v>0</v>
      </c>
      <c r="N320" s="12"/>
      <c r="O320" s="9"/>
      <c r="P320" s="9"/>
      <c r="R320" s="44"/>
    </row>
    <row r="321" spans="2:21" ht="15.75" customHeight="1" x14ac:dyDescent="0.15">
      <c r="C321" s="188"/>
      <c r="D321" s="150"/>
      <c r="E321" s="60"/>
      <c r="F321" s="60"/>
      <c r="G321" s="60"/>
      <c r="H321" s="62"/>
      <c r="I321" s="61"/>
      <c r="J321" s="60"/>
      <c r="K321" s="60"/>
      <c r="L321" s="60"/>
      <c r="M321" s="60"/>
      <c r="N321" s="12"/>
      <c r="O321" s="9"/>
      <c r="P321" s="9"/>
      <c r="R321" s="44"/>
    </row>
    <row r="322" spans="2:21" s="159" customFormat="1" ht="30.75" customHeight="1" x14ac:dyDescent="0.15">
      <c r="B322" s="151"/>
      <c r="C322" s="294" t="str">
        <f>IF(AND(E322="",F322="",G322="",H322="",I322="",J322="",K322="",L322="",M322=""),"","一般管理費率：未記入、少数点以下第２位又は１０%以上を検出")</f>
        <v/>
      </c>
      <c r="D322" s="294"/>
      <c r="E322" s="152" t="str">
        <f>IF(AND(E320=ROUNDDOWN(E320,3),E320&lt;=0.1,E320&lt;&gt;""),"","←←確認してください ")</f>
        <v/>
      </c>
      <c r="F322" s="152" t="str">
        <f t="shared" ref="F322:M322" si="276">IF(AND(F320=ROUNDDOWN(F320,3),F320&lt;=0.1,F320&lt;&gt;""),"","←←確認してください ")</f>
        <v/>
      </c>
      <c r="G322" s="152" t="str">
        <f t="shared" si="276"/>
        <v/>
      </c>
      <c r="H322" s="152" t="str">
        <f t="shared" si="276"/>
        <v/>
      </c>
      <c r="I322" s="152" t="str">
        <f t="shared" si="276"/>
        <v/>
      </c>
      <c r="J322" s="152" t="str">
        <f t="shared" si="276"/>
        <v/>
      </c>
      <c r="K322" s="152" t="str">
        <f t="shared" si="276"/>
        <v/>
      </c>
      <c r="L322" s="152" t="str">
        <f t="shared" si="276"/>
        <v/>
      </c>
      <c r="M322" s="152" t="str">
        <f t="shared" si="276"/>
        <v/>
      </c>
      <c r="N322" s="166"/>
      <c r="O322" s="166"/>
      <c r="P322" s="166"/>
      <c r="Q322" s="166"/>
      <c r="R322" s="163"/>
      <c r="S322" s="163"/>
      <c r="T322" s="164"/>
      <c r="U322" s="167"/>
    </row>
    <row r="323" spans="2:21" x14ac:dyDescent="0.15">
      <c r="D323" s="18"/>
      <c r="E323" s="4"/>
      <c r="F323" s="4"/>
      <c r="G323" s="4"/>
      <c r="H323" s="4"/>
      <c r="I323" s="4"/>
      <c r="J323" s="4"/>
      <c r="K323" s="4"/>
      <c r="L323" s="4"/>
      <c r="M323" s="4"/>
      <c r="N323" s="4"/>
      <c r="O323" s="4"/>
      <c r="P323" s="4"/>
      <c r="Q323" s="4"/>
    </row>
    <row r="324" spans="2:21" x14ac:dyDescent="0.15">
      <c r="D324" s="1"/>
      <c r="E324" s="19"/>
      <c r="F324" s="19"/>
      <c r="G324" s="19"/>
      <c r="H324" s="3"/>
      <c r="I324" s="3"/>
      <c r="J324" s="3"/>
      <c r="K324" s="3"/>
      <c r="L324" s="3"/>
      <c r="M324" s="3"/>
      <c r="N324" s="3"/>
      <c r="O324" s="3"/>
      <c r="P324" s="3"/>
      <c r="Q324" s="3"/>
    </row>
    <row r="325" spans="2:21" x14ac:dyDescent="0.15">
      <c r="E325" s="12"/>
      <c r="F325" s="12"/>
      <c r="G325" s="12"/>
      <c r="H325" s="12"/>
      <c r="I325" s="12"/>
      <c r="J325" s="12"/>
      <c r="K325" s="12"/>
      <c r="L325" s="12"/>
      <c r="M325" s="12"/>
      <c r="N325" s="12"/>
      <c r="O325" s="12"/>
      <c r="P325" s="12"/>
      <c r="Q325" s="135"/>
    </row>
  </sheetData>
  <sheetProtection algorithmName="SHA-512" hashValue="XfP0Yz2c2rCalNy3WUiIjCeXMCuQo1DVEl255zFu0g+XrIewVz+2JnWrhcnJ/iYMenz2G9fK6cmjzFy5JAWo0w==" saltValue="LxK+QCBbpecri4auUp1MDQ==" spinCount="100000" sheet="1" formatCells="0" formatColumns="0" formatRows="0"/>
  <protectedRanges>
    <protectedRange sqref="E42 E153:E154 E167:E168 E183:E184 E295:E296 E309:E310 E164:M164 E178:M178 E194:M194 E306:M306 E320:M320 E55:E56 E69:E70 E80:M80 E208:M208 E197:E198 E211:E212 E222:M222 E94:M94 E83:E84 E108:M108 E97:E98 E122:M122 E111:E112 E136:M136 E125:E126 E150:M150 E139:E140 E236:M236 E225:E226 E250:M250 E239:E240 E264:M264 E253:E254 E278:M278 E267:E268 E292:M292 E281:E282 E52:M52" name="範囲2"/>
    <protectedRange sqref="E18:E23 E41 E36:M36" name="範囲1"/>
    <protectedRange sqref="E58:M61 E72:M75 E86:M89 E100:M103 E114:M117 E128:M131 E142:M145 E156:M159 E170:M173 E186:M189 E200:M203 E214:M217 E228:M231 E242:M245 E256:M259 E270:M273 E284:M287 E298:M301 E312:M315 E25:M28 E44:M47" name="範囲1_2"/>
    <protectedRange sqref="E66:M66" name="範囲2_1"/>
  </protectedRanges>
  <mergeCells count="108">
    <mergeCell ref="E41:I41"/>
    <mergeCell ref="E21:I21"/>
    <mergeCell ref="E22:I22"/>
    <mergeCell ref="E225:I225"/>
    <mergeCell ref="E211:I211"/>
    <mergeCell ref="E197:I197"/>
    <mergeCell ref="E183:I183"/>
    <mergeCell ref="E167:I167"/>
    <mergeCell ref="E295:I295"/>
    <mergeCell ref="E281:I281"/>
    <mergeCell ref="E267:I267"/>
    <mergeCell ref="E253:I253"/>
    <mergeCell ref="E239:I239"/>
    <mergeCell ref="E226:I226"/>
    <mergeCell ref="E268:I268"/>
    <mergeCell ref="E42:I42"/>
    <mergeCell ref="E98:I98"/>
    <mergeCell ref="J226:M226"/>
    <mergeCell ref="E240:I240"/>
    <mergeCell ref="J240:M240"/>
    <mergeCell ref="E254:I254"/>
    <mergeCell ref="J254:M254"/>
    <mergeCell ref="C180:D180"/>
    <mergeCell ref="C196:D196"/>
    <mergeCell ref="C200:C207"/>
    <mergeCell ref="E184:I184"/>
    <mergeCell ref="J184:M184"/>
    <mergeCell ref="E198:I198"/>
    <mergeCell ref="J198:M198"/>
    <mergeCell ref="E212:I212"/>
    <mergeCell ref="J212:M212"/>
    <mergeCell ref="J268:M268"/>
    <mergeCell ref="C16:N16"/>
    <mergeCell ref="E18:N18"/>
    <mergeCell ref="E19:N19"/>
    <mergeCell ref="E20:N20"/>
    <mergeCell ref="C54:D54"/>
    <mergeCell ref="C68:D68"/>
    <mergeCell ref="C124:D124"/>
    <mergeCell ref="C142:C149"/>
    <mergeCell ref="C152:D152"/>
    <mergeCell ref="C100:C107"/>
    <mergeCell ref="E153:I153"/>
    <mergeCell ref="E139:I139"/>
    <mergeCell ref="E125:I125"/>
    <mergeCell ref="E111:I111"/>
    <mergeCell ref="C166:D166"/>
    <mergeCell ref="C82:D82"/>
    <mergeCell ref="C110:D110"/>
    <mergeCell ref="C96:D96"/>
    <mergeCell ref="C138:D138"/>
    <mergeCell ref="E168:I168"/>
    <mergeCell ref="J168:M168"/>
    <mergeCell ref="E97:I97"/>
    <mergeCell ref="E83:I83"/>
    <mergeCell ref="C322:D322"/>
    <mergeCell ref="C308:D308"/>
    <mergeCell ref="C298:C305"/>
    <mergeCell ref="C312:C319"/>
    <mergeCell ref="E282:I282"/>
    <mergeCell ref="J282:M282"/>
    <mergeCell ref="E296:I296"/>
    <mergeCell ref="J296:M296"/>
    <mergeCell ref="E310:I310"/>
    <mergeCell ref="J310:M310"/>
    <mergeCell ref="E309:I309"/>
    <mergeCell ref="C170:C177"/>
    <mergeCell ref="C186:C193"/>
    <mergeCell ref="C224:D224"/>
    <mergeCell ref="C210:D210"/>
    <mergeCell ref="C294:D294"/>
    <mergeCell ref="C284:C291"/>
    <mergeCell ref="C238:D238"/>
    <mergeCell ref="C252:D252"/>
    <mergeCell ref="C266:D266"/>
    <mergeCell ref="C214:C221"/>
    <mergeCell ref="C228:C235"/>
    <mergeCell ref="C242:C249"/>
    <mergeCell ref="C256:C263"/>
    <mergeCell ref="C270:C277"/>
    <mergeCell ref="C280:D280"/>
    <mergeCell ref="C114:C121"/>
    <mergeCell ref="C128:C135"/>
    <mergeCell ref="C39:D39"/>
    <mergeCell ref="C156:C163"/>
    <mergeCell ref="C25:C35"/>
    <mergeCell ref="C44:C51"/>
    <mergeCell ref="C58:C65"/>
    <mergeCell ref="C72:C79"/>
    <mergeCell ref="C86:C93"/>
    <mergeCell ref="J42:M42"/>
    <mergeCell ref="E56:I56"/>
    <mergeCell ref="J56:M56"/>
    <mergeCell ref="E70:I70"/>
    <mergeCell ref="J70:M70"/>
    <mergeCell ref="E69:I69"/>
    <mergeCell ref="E55:I55"/>
    <mergeCell ref="E84:I84"/>
    <mergeCell ref="J84:M84"/>
    <mergeCell ref="J98:M98"/>
    <mergeCell ref="E112:I112"/>
    <mergeCell ref="J112:M112"/>
    <mergeCell ref="E126:I126"/>
    <mergeCell ref="J126:M126"/>
    <mergeCell ref="E140:I140"/>
    <mergeCell ref="J140:M140"/>
    <mergeCell ref="E154:I154"/>
    <mergeCell ref="J154:M154"/>
  </mergeCells>
  <phoneticPr fontId="2"/>
  <conditionalFormatting sqref="C44:D44 N44:N47 C43:N43 D45:D47 D48:N51 C52:N54">
    <cfRule type="expression" dxfId="0" priority="1">
      <formula>"$E$41="""""</formula>
    </cfRule>
  </conditionalFormatting>
  <dataValidations count="22">
    <dataValidation type="list" allowBlank="1" showInputMessage="1" showErrorMessage="1" sqref="F37:I37">
      <formula1>"0.05,0.08"</formula1>
    </dataValidation>
    <dataValidation type="custom" showInputMessage="1" showErrorMessage="1" error="法人名を入力してください。" sqref="E80:M80">
      <formula1>$E$70&lt;&gt;""</formula1>
    </dataValidation>
    <dataValidation type="custom" showInputMessage="1" showErrorMessage="1" error="法人名を入力してください。" sqref="E94:M94">
      <formula1>$E$84&lt;&gt;""</formula1>
    </dataValidation>
    <dataValidation type="custom" showInputMessage="1" showErrorMessage="1" error="法人名を入力してください。" sqref="E108:M108">
      <formula1>$E$98&lt;&gt;""</formula1>
    </dataValidation>
    <dataValidation type="custom" showInputMessage="1" showErrorMessage="1" error="法人名を入力してください。" sqref="E122:M122">
      <formula1>$E$112&lt;&gt;""</formula1>
    </dataValidation>
    <dataValidation type="custom" showInputMessage="1" showErrorMessage="1" error="法人名を入力してください。" sqref="E136:M136">
      <formula1>$E$126&lt;&gt;""</formula1>
    </dataValidation>
    <dataValidation type="custom" showInputMessage="1" showErrorMessage="1" error="法人名を入力してください。" sqref="E150:M150">
      <formula1>$E$140&lt;&gt;""</formula1>
    </dataValidation>
    <dataValidation type="custom" showInputMessage="1" showErrorMessage="1" error="法人名を入力してください。" sqref="E164:M164">
      <formula1>$E$154&lt;&gt;""</formula1>
    </dataValidation>
    <dataValidation type="custom" showInputMessage="1" showErrorMessage="1" error="法人名を入力してください。" sqref="E178:M178">
      <formula1>$E$168&lt;&gt;""</formula1>
    </dataValidation>
    <dataValidation type="custom" showInputMessage="1" showErrorMessage="1" error="法人名を入力してください。" sqref="E194:M194">
      <formula1>$E$184&lt;&gt;""</formula1>
    </dataValidation>
    <dataValidation type="custom" showInputMessage="1" showErrorMessage="1" error="法人名を入力してください。" sqref="E208:M208">
      <formula1>$E$198&lt;&gt;""</formula1>
    </dataValidation>
    <dataValidation type="custom" showInputMessage="1" showErrorMessage="1" error="法人名を入力してください。" sqref="E222:M222">
      <formula1>$E$212&lt;&gt;""</formula1>
    </dataValidation>
    <dataValidation type="custom" showInputMessage="1" showErrorMessage="1" error="法人名を入力してください。" sqref="E236:M236">
      <formula1>$E$226&lt;&gt;""</formula1>
    </dataValidation>
    <dataValidation type="custom" showInputMessage="1" showErrorMessage="1" error="法人名を入力してください。" sqref="E250:M250">
      <formula1>$E$240&lt;&gt;""</formula1>
    </dataValidation>
    <dataValidation type="custom" showInputMessage="1" showErrorMessage="1" error="法人名を入力してください。" sqref="E264:M264">
      <formula1>$E$254&lt;&gt;""</formula1>
    </dataValidation>
    <dataValidation type="custom" showInputMessage="1" showErrorMessage="1" error="法人名を入力してください。" sqref="E278:M278">
      <formula1>$E$268&lt;&gt;""</formula1>
    </dataValidation>
    <dataValidation type="custom" showInputMessage="1" showErrorMessage="1" error="法人名を入力してください。" sqref="E292:M292">
      <formula1>$E$282&lt;&gt;""</formula1>
    </dataValidation>
    <dataValidation type="custom" showInputMessage="1" showErrorMessage="1" error="法人名を入力してください。" sqref="E306:M306">
      <formula1>$E$296&lt;&gt;""</formula1>
    </dataValidation>
    <dataValidation type="custom" showInputMessage="1" showErrorMessage="1" error="法人名を入力してください。" sqref="E320:M320">
      <formula1>$E$310&lt;&gt;""</formula1>
    </dataValidation>
    <dataValidation type="whole" operator="greaterThanOrEqual" allowBlank="1" showInputMessage="1" showErrorMessage="1" error="整数を入力してください。" sqref="E25:M28 E312:M315 E58:M61 E72:M75 E86:M89 E100:M103 E114:M117 E128:M131 E142:M145 E156:M159 E170:M173 E186:M189 E200:M203 E214:M217 E228:M231 E242:M245 E256:M259 E270:M273 E284:M287 E298:M301 E44:M47">
      <formula1>0</formula1>
    </dataValidation>
    <dataValidation type="custom" showInputMessage="1" showErrorMessage="1" error="研究分担者を設定してください。" sqref="E52:M52">
      <formula1>$E$42&lt;&gt;""</formula1>
    </dataValidation>
    <dataValidation type="custom" showInputMessage="1" showErrorMessage="1" error="研究分担者を設定してください。" sqref="E66:M66">
      <formula1>$E$56&lt;&gt;""</formula1>
    </dataValidation>
  </dataValidations>
  <printOptions horizontalCentered="1"/>
  <pageMargins left="0.59055118110236227" right="0.39370078740157483" top="1.8897637795275593" bottom="0" header="1.4960629921259843" footer="0"/>
  <pageSetup paperSize="9" scale="81" orientation="landscape" r:id="rId1"/>
  <headerFooter>
    <oddHeader>&amp;L様式K-3-2別紙１&amp;R&amp;"ＭＳ ゴシック,標準"実施計画書別紙１(一括契約）</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328"/>
  <sheetViews>
    <sheetView zoomScale="80" zoomScaleNormal="80" workbookViewId="0">
      <selection activeCell="A2" sqref="A2"/>
    </sheetView>
  </sheetViews>
  <sheetFormatPr defaultRowHeight="13.5" x14ac:dyDescent="0.15"/>
  <cols>
    <col min="1" max="1" width="12.125" customWidth="1"/>
    <col min="2" max="2" width="28.625" style="223" customWidth="1"/>
    <col min="3" max="3" width="5" style="261" customWidth="1"/>
    <col min="4" max="4" width="37.125" customWidth="1"/>
    <col min="5" max="13" width="12.75" customWidth="1"/>
    <col min="14" max="14" width="14.875" customWidth="1"/>
    <col min="15" max="15" width="4.125" customWidth="1"/>
    <col min="16" max="16" width="9.5" customWidth="1"/>
    <col min="17" max="17" width="12.125" style="139" customWidth="1"/>
    <col min="18" max="22" width="12.125" customWidth="1"/>
  </cols>
  <sheetData>
    <row r="1" spans="1:25" ht="13.5" customHeight="1" x14ac:dyDescent="0.15">
      <c r="A1" s="2" t="str">
        <f>'実施計画書別紙１（税抜用）'!A1</f>
        <v>様式Ｋ－３－２別紙１（29-1）</v>
      </c>
      <c r="B1" s="145"/>
      <c r="C1" s="15"/>
      <c r="D1" s="2"/>
      <c r="E1" s="2"/>
      <c r="F1" s="2"/>
      <c r="G1" s="2"/>
      <c r="H1" s="2"/>
      <c r="I1" s="2"/>
      <c r="J1" s="2"/>
      <c r="K1" s="2"/>
      <c r="L1" s="2"/>
      <c r="M1" s="2"/>
      <c r="N1" s="2"/>
      <c r="O1" s="41"/>
      <c r="P1" s="41"/>
      <c r="Q1" s="44"/>
      <c r="R1" s="41"/>
      <c r="S1" s="41"/>
      <c r="T1" s="41"/>
      <c r="U1" s="41"/>
      <c r="V1" s="29"/>
      <c r="W1" s="29"/>
      <c r="X1" s="29"/>
      <c r="Y1" s="29"/>
    </row>
    <row r="2" spans="1:25" ht="15" customHeight="1" x14ac:dyDescent="0.15">
      <c r="A2" s="64"/>
      <c r="B2" s="143"/>
      <c r="C2" s="15"/>
      <c r="D2" s="273" t="s">
        <v>24</v>
      </c>
      <c r="E2" s="12"/>
      <c r="F2" s="12"/>
      <c r="G2" s="12"/>
      <c r="H2" s="12"/>
      <c r="I2" s="12"/>
      <c r="J2" s="12"/>
      <c r="K2" s="12"/>
      <c r="L2" s="12"/>
      <c r="M2" s="12"/>
      <c r="N2" s="12"/>
      <c r="O2" s="65"/>
      <c r="P2" s="65"/>
      <c r="Q2" s="138"/>
      <c r="R2" s="65"/>
      <c r="S2" s="65"/>
      <c r="T2" s="12"/>
      <c r="U2" s="12"/>
      <c r="V2" s="12"/>
      <c r="W2" s="12"/>
      <c r="X2" s="12"/>
      <c r="Y2" s="12"/>
    </row>
    <row r="3" spans="1:25" ht="13.5" customHeight="1" x14ac:dyDescent="0.15">
      <c r="A3" s="12"/>
      <c r="B3" s="143"/>
      <c r="C3" s="15"/>
      <c r="D3" s="272" t="s">
        <v>62</v>
      </c>
      <c r="E3" s="66"/>
      <c r="F3" s="12"/>
      <c r="G3" s="12"/>
      <c r="H3" s="12"/>
      <c r="I3" s="12"/>
      <c r="J3" s="12"/>
      <c r="K3" s="12"/>
      <c r="L3" s="12"/>
      <c r="M3" s="12"/>
      <c r="N3" s="64"/>
      <c r="O3" s="65"/>
      <c r="P3" s="65"/>
      <c r="Q3" s="138"/>
      <c r="R3" s="65"/>
      <c r="S3" s="65"/>
      <c r="T3" s="12"/>
      <c r="U3" s="12"/>
      <c r="V3" s="12"/>
      <c r="W3" s="12"/>
      <c r="X3" s="12"/>
      <c r="Y3" s="12"/>
    </row>
    <row r="4" spans="1:25" ht="13.5" customHeight="1" x14ac:dyDescent="0.15">
      <c r="A4" s="12"/>
      <c r="B4" s="143"/>
      <c r="C4" s="15"/>
      <c r="D4" s="146" t="s">
        <v>68</v>
      </c>
      <c r="E4" s="67"/>
      <c r="F4" s="12"/>
      <c r="G4" s="12"/>
      <c r="H4" s="12"/>
      <c r="I4" s="12"/>
      <c r="J4" s="12"/>
      <c r="K4" s="12"/>
      <c r="L4" s="12"/>
      <c r="M4" s="12"/>
      <c r="N4" s="12"/>
      <c r="O4" s="65"/>
      <c r="P4" s="65"/>
      <c r="Q4" s="138"/>
      <c r="R4" s="65"/>
      <c r="S4" s="65"/>
      <c r="T4" s="12"/>
      <c r="U4" s="12"/>
      <c r="V4" s="12"/>
      <c r="W4" s="12"/>
      <c r="X4" s="12"/>
      <c r="Y4" s="12"/>
    </row>
    <row r="5" spans="1:25" ht="13.5" customHeight="1" x14ac:dyDescent="0.15">
      <c r="A5" s="12"/>
      <c r="B5" s="143"/>
      <c r="C5" s="15"/>
      <c r="D5" s="146" t="s">
        <v>67</v>
      </c>
      <c r="E5" s="68"/>
      <c r="F5" s="12"/>
      <c r="G5" s="12"/>
      <c r="H5" s="12"/>
      <c r="I5" s="12"/>
      <c r="J5" s="12"/>
      <c r="K5" s="12"/>
      <c r="L5" s="12"/>
      <c r="M5" s="12"/>
      <c r="N5" s="12"/>
      <c r="O5" s="65"/>
      <c r="P5" s="65"/>
      <c r="Q5" s="138"/>
      <c r="R5" s="65"/>
      <c r="S5" s="65"/>
      <c r="T5" s="12"/>
      <c r="U5" s="12"/>
      <c r="V5" s="12"/>
      <c r="W5" s="12"/>
      <c r="X5" s="12"/>
      <c r="Y5" s="12"/>
    </row>
    <row r="6" spans="1:25" ht="13.5" customHeight="1" x14ac:dyDescent="0.15">
      <c r="A6" s="12"/>
      <c r="B6" s="143"/>
      <c r="C6" s="15"/>
      <c r="D6" s="146" t="s">
        <v>56</v>
      </c>
      <c r="E6" s="69"/>
      <c r="F6" s="12"/>
      <c r="G6" s="12"/>
      <c r="H6" s="12"/>
      <c r="I6" s="12"/>
      <c r="J6" s="12"/>
      <c r="K6" s="12"/>
      <c r="L6" s="12"/>
      <c r="M6" s="12"/>
      <c r="N6" s="12"/>
      <c r="O6" s="65"/>
      <c r="P6" s="65"/>
      <c r="Q6" s="138"/>
      <c r="R6" s="65"/>
      <c r="S6" s="65"/>
      <c r="T6" s="12"/>
      <c r="U6" s="12"/>
      <c r="V6" s="12"/>
      <c r="W6" s="12"/>
      <c r="X6" s="12"/>
      <c r="Y6" s="12"/>
    </row>
    <row r="7" spans="1:25" ht="13.5" customHeight="1" x14ac:dyDescent="0.15">
      <c r="A7" s="12"/>
      <c r="B7" s="143"/>
      <c r="C7" s="15"/>
      <c r="D7" s="146" t="s">
        <v>57</v>
      </c>
      <c r="E7" s="69"/>
      <c r="F7" s="12"/>
      <c r="G7" s="12"/>
      <c r="H7" s="12"/>
      <c r="I7" s="12"/>
      <c r="J7" s="12"/>
      <c r="K7" s="12"/>
      <c r="L7" s="12"/>
      <c r="M7" s="12"/>
      <c r="N7" s="12"/>
      <c r="O7" s="65"/>
      <c r="P7" s="65"/>
      <c r="Q7" s="138"/>
      <c r="R7" s="65"/>
      <c r="S7" s="65"/>
      <c r="T7" s="12"/>
      <c r="U7" s="12"/>
      <c r="V7" s="12"/>
      <c r="W7" s="12"/>
      <c r="X7" s="12"/>
      <c r="Y7" s="12"/>
    </row>
    <row r="8" spans="1:25" ht="13.5" customHeight="1" x14ac:dyDescent="0.15">
      <c r="A8" s="12"/>
      <c r="B8" s="143"/>
      <c r="C8" s="15"/>
      <c r="D8" s="146" t="s">
        <v>58</v>
      </c>
      <c r="E8" s="68"/>
      <c r="F8" s="12"/>
      <c r="G8" s="12"/>
      <c r="H8" s="12"/>
      <c r="I8" s="12"/>
      <c r="J8" s="12"/>
      <c r="K8" s="12"/>
      <c r="L8" s="12"/>
      <c r="M8" s="12"/>
      <c r="N8" s="12"/>
      <c r="O8" s="65"/>
      <c r="P8" s="65"/>
      <c r="Q8" s="138"/>
      <c r="R8" s="65"/>
      <c r="S8" s="65"/>
      <c r="T8" s="12"/>
      <c r="U8" s="12"/>
      <c r="V8" s="12"/>
      <c r="W8" s="12"/>
      <c r="X8" s="12"/>
      <c r="Y8" s="12"/>
    </row>
    <row r="9" spans="1:25" ht="13.5" customHeight="1" x14ac:dyDescent="0.15">
      <c r="A9" s="12"/>
      <c r="B9" s="143"/>
      <c r="C9" s="15"/>
      <c r="D9" s="103" t="s">
        <v>59</v>
      </c>
      <c r="E9" s="68"/>
      <c r="F9" s="12"/>
      <c r="G9" s="12"/>
      <c r="H9" s="12"/>
      <c r="I9" s="12"/>
      <c r="J9" s="12"/>
      <c r="K9" s="12"/>
      <c r="L9" s="12"/>
      <c r="M9" s="12"/>
      <c r="N9" s="12"/>
      <c r="O9" s="65"/>
      <c r="P9" s="65"/>
      <c r="Q9" s="138"/>
      <c r="R9" s="65"/>
      <c r="S9" s="65"/>
      <c r="T9" s="12"/>
      <c r="U9" s="12"/>
      <c r="V9" s="12"/>
      <c r="W9" s="12"/>
      <c r="X9" s="12"/>
      <c r="Y9" s="12"/>
    </row>
    <row r="10" spans="1:25" ht="13.5" customHeight="1" x14ac:dyDescent="0.15">
      <c r="A10" s="12"/>
      <c r="B10" s="143"/>
      <c r="C10" s="15"/>
      <c r="D10" s="275" t="s">
        <v>63</v>
      </c>
      <c r="E10" s="12"/>
      <c r="F10" s="70"/>
      <c r="G10" s="70"/>
      <c r="H10" s="70"/>
      <c r="I10" s="70"/>
      <c r="J10" s="70"/>
      <c r="K10" s="70"/>
      <c r="L10" s="70"/>
      <c r="M10" s="70"/>
      <c r="N10" s="13"/>
      <c r="O10" s="65"/>
      <c r="P10" s="65"/>
      <c r="Q10" s="138"/>
      <c r="R10" s="65"/>
      <c r="S10" s="65"/>
      <c r="T10" s="12"/>
      <c r="U10" s="12"/>
      <c r="V10" s="12"/>
      <c r="W10" s="12"/>
      <c r="X10" s="12"/>
      <c r="Y10" s="12"/>
    </row>
    <row r="11" spans="1:25" ht="13.5" customHeight="1" x14ac:dyDescent="0.15">
      <c r="A11" s="12"/>
      <c r="B11" s="143"/>
      <c r="C11" s="15"/>
      <c r="D11" s="272" t="s">
        <v>60</v>
      </c>
      <c r="E11" s="71"/>
      <c r="F11" s="70"/>
      <c r="G11" s="70"/>
      <c r="H11" s="70"/>
      <c r="I11" s="70"/>
      <c r="J11" s="70"/>
      <c r="K11" s="70"/>
      <c r="L11" s="70"/>
      <c r="M11" s="70"/>
      <c r="N11" s="13"/>
      <c r="O11" s="65"/>
      <c r="P11" s="65"/>
      <c r="Q11" s="138"/>
      <c r="R11" s="65"/>
      <c r="S11" s="65"/>
      <c r="T11" s="12"/>
      <c r="U11" s="12"/>
      <c r="V11" s="12"/>
      <c r="W11" s="12"/>
      <c r="X11" s="12"/>
      <c r="Y11" s="12"/>
    </row>
    <row r="12" spans="1:25" ht="13.5" customHeight="1" x14ac:dyDescent="0.15">
      <c r="A12" s="12"/>
      <c r="B12" s="143"/>
      <c r="C12" s="15"/>
      <c r="D12" s="146" t="s">
        <v>99</v>
      </c>
      <c r="E12" s="71"/>
      <c r="F12" s="70"/>
      <c r="G12" s="70"/>
      <c r="H12" s="70"/>
      <c r="I12" s="70"/>
      <c r="J12" s="70"/>
      <c r="K12" s="70"/>
      <c r="L12" s="70"/>
      <c r="M12" s="70"/>
      <c r="N12" s="13"/>
      <c r="O12" s="65"/>
      <c r="P12" s="65"/>
      <c r="Q12" s="138"/>
      <c r="R12" s="65"/>
      <c r="S12" s="65"/>
      <c r="T12" s="12"/>
      <c r="U12" s="12"/>
      <c r="V12" s="12"/>
      <c r="W12" s="12"/>
      <c r="X12" s="12"/>
      <c r="Y12" s="12"/>
    </row>
    <row r="13" spans="1:25" ht="13.5" customHeight="1" x14ac:dyDescent="0.15">
      <c r="A13" s="12"/>
      <c r="B13" s="143"/>
      <c r="C13" s="15"/>
      <c r="D13" s="274" t="s">
        <v>61</v>
      </c>
      <c r="E13" s="72"/>
      <c r="F13" s="72"/>
      <c r="G13" s="72"/>
      <c r="H13" s="72"/>
      <c r="I13" s="72"/>
      <c r="J13" s="72"/>
      <c r="K13" s="72"/>
      <c r="L13" s="72"/>
      <c r="M13" s="72"/>
      <c r="N13" s="13"/>
      <c r="O13" s="65"/>
      <c r="P13" s="65"/>
      <c r="Q13" s="138"/>
      <c r="R13" s="65"/>
      <c r="S13" s="65"/>
      <c r="T13" s="12"/>
      <c r="U13" s="12"/>
      <c r="V13" s="12"/>
      <c r="W13" s="12"/>
      <c r="X13" s="12"/>
      <c r="Y13" s="12"/>
    </row>
    <row r="14" spans="1:25" ht="13.5" customHeight="1" x14ac:dyDescent="0.15">
      <c r="A14" s="12"/>
      <c r="B14" s="143"/>
      <c r="C14" s="15"/>
      <c r="D14" s="147" t="s">
        <v>64</v>
      </c>
      <c r="E14" s="12"/>
      <c r="F14" s="72"/>
      <c r="G14" s="72"/>
      <c r="H14" s="72"/>
      <c r="I14" s="72"/>
      <c r="J14" s="72"/>
      <c r="K14" s="72"/>
      <c r="L14" s="72"/>
      <c r="M14" s="72"/>
      <c r="N14" s="13"/>
      <c r="O14" s="65"/>
      <c r="P14" s="65"/>
      <c r="Q14" s="138"/>
      <c r="R14" s="65"/>
      <c r="S14" s="65"/>
      <c r="T14" s="12"/>
      <c r="U14" s="12"/>
      <c r="V14" s="12"/>
      <c r="W14" s="12"/>
      <c r="X14" s="12"/>
      <c r="Y14" s="12"/>
    </row>
    <row r="15" spans="1:25" ht="13.5" customHeight="1" x14ac:dyDescent="0.15">
      <c r="A15" s="2"/>
      <c r="B15" s="145"/>
      <c r="C15" s="15"/>
      <c r="D15" s="75"/>
      <c r="E15" s="2"/>
      <c r="F15" s="2"/>
      <c r="G15" s="2"/>
      <c r="H15" s="2"/>
      <c r="I15" s="2"/>
      <c r="J15" s="2"/>
      <c r="K15" s="2"/>
      <c r="L15" s="2"/>
      <c r="M15" s="2"/>
      <c r="N15" s="2"/>
      <c r="O15" s="41"/>
      <c r="P15" s="41"/>
      <c r="Q15" s="44"/>
      <c r="R15" s="41"/>
      <c r="S15" s="41"/>
      <c r="T15" s="41"/>
      <c r="U15" s="41"/>
      <c r="V15" s="29"/>
      <c r="W15" s="29"/>
      <c r="X15" s="29"/>
      <c r="Y15" s="29"/>
    </row>
    <row r="16" spans="1:25" ht="25.5" customHeight="1" x14ac:dyDescent="0.15">
      <c r="A16" s="2"/>
      <c r="B16" s="145"/>
      <c r="C16" s="295" t="s">
        <v>79</v>
      </c>
      <c r="D16" s="295"/>
      <c r="E16" s="295"/>
      <c r="F16" s="295"/>
      <c r="G16" s="295"/>
      <c r="H16" s="295"/>
      <c r="I16" s="295"/>
      <c r="J16" s="295"/>
      <c r="K16" s="295"/>
      <c r="L16" s="295"/>
      <c r="M16" s="295"/>
      <c r="N16" s="295"/>
      <c r="O16" s="76"/>
      <c r="P16" s="76"/>
      <c r="Q16" s="44"/>
      <c r="R16" s="41"/>
      <c r="S16" s="41"/>
      <c r="T16" s="41"/>
      <c r="U16" s="41"/>
      <c r="V16" s="29"/>
      <c r="W16" s="29"/>
      <c r="X16" s="29"/>
      <c r="Y16" s="29"/>
    </row>
    <row r="17" spans="1:25" ht="19.5" customHeight="1" x14ac:dyDescent="0.15">
      <c r="A17" s="2"/>
      <c r="B17" s="145"/>
      <c r="C17" s="15"/>
      <c r="D17" s="113"/>
      <c r="E17" s="113"/>
      <c r="F17" s="113"/>
      <c r="G17" s="113"/>
      <c r="H17" s="113"/>
      <c r="I17" s="113"/>
      <c r="J17" s="113"/>
      <c r="K17" s="113"/>
      <c r="L17" s="113"/>
      <c r="M17" s="113"/>
      <c r="N17" s="27"/>
      <c r="O17" s="76"/>
      <c r="P17" s="76"/>
      <c r="Q17" s="44"/>
      <c r="R17" s="41"/>
      <c r="S17" s="41"/>
      <c r="T17" s="41"/>
      <c r="U17" s="41"/>
      <c r="V17" s="29"/>
      <c r="W17" s="29"/>
      <c r="X17" s="29"/>
      <c r="Y17" s="29"/>
    </row>
    <row r="18" spans="1:25" ht="27" customHeight="1" x14ac:dyDescent="0.15">
      <c r="A18" s="2"/>
      <c r="B18" s="145" t="s">
        <v>48</v>
      </c>
      <c r="C18" s="15"/>
      <c r="D18" s="7" t="s">
        <v>33</v>
      </c>
      <c r="E18" s="296" t="s">
        <v>71</v>
      </c>
      <c r="F18" s="296"/>
      <c r="G18" s="296"/>
      <c r="H18" s="296"/>
      <c r="I18" s="296"/>
      <c r="J18" s="296"/>
      <c r="K18" s="296"/>
      <c r="L18" s="296"/>
      <c r="M18" s="296"/>
      <c r="N18" s="296"/>
      <c r="O18" s="55"/>
      <c r="P18" s="77"/>
      <c r="Q18" s="44"/>
      <c r="R18" s="41"/>
      <c r="S18" s="41"/>
      <c r="T18" s="41"/>
      <c r="U18" s="41"/>
      <c r="V18" s="29"/>
      <c r="W18" s="29"/>
      <c r="X18" s="29"/>
      <c r="Y18" s="29"/>
    </row>
    <row r="19" spans="1:25" ht="27" customHeight="1" x14ac:dyDescent="0.15">
      <c r="A19" s="2"/>
      <c r="B19" s="145" t="s">
        <v>49</v>
      </c>
      <c r="C19" s="15"/>
      <c r="D19" s="7" t="s">
        <v>34</v>
      </c>
      <c r="E19" s="296" t="s">
        <v>72</v>
      </c>
      <c r="F19" s="296"/>
      <c r="G19" s="296"/>
      <c r="H19" s="296"/>
      <c r="I19" s="296"/>
      <c r="J19" s="296"/>
      <c r="K19" s="296"/>
      <c r="L19" s="296"/>
      <c r="M19" s="296"/>
      <c r="N19" s="296"/>
      <c r="O19" s="55"/>
      <c r="P19" s="77"/>
      <c r="Q19" s="44"/>
      <c r="R19" s="41"/>
      <c r="S19" s="41"/>
      <c r="T19" s="41"/>
      <c r="U19" s="41"/>
      <c r="V19" s="29"/>
      <c r="W19" s="29"/>
      <c r="X19" s="29"/>
      <c r="Y19" s="29"/>
    </row>
    <row r="20" spans="1:25" ht="27" customHeight="1" x14ac:dyDescent="0.15">
      <c r="A20" s="2"/>
      <c r="B20" s="145" t="s">
        <v>50</v>
      </c>
      <c r="C20" s="15"/>
      <c r="D20" s="7" t="s">
        <v>3</v>
      </c>
      <c r="E20" s="298" t="s">
        <v>39</v>
      </c>
      <c r="F20" s="298"/>
      <c r="G20" s="298"/>
      <c r="H20" s="298"/>
      <c r="I20" s="298"/>
      <c r="J20" s="298"/>
      <c r="K20" s="298"/>
      <c r="L20" s="298"/>
      <c r="M20" s="298"/>
      <c r="N20" s="298"/>
      <c r="O20" s="55"/>
      <c r="P20" s="77"/>
      <c r="Q20" s="44"/>
      <c r="R20" s="41"/>
      <c r="S20" s="41"/>
      <c r="T20" s="41"/>
      <c r="U20" s="41"/>
      <c r="V20" s="29"/>
      <c r="W20" s="29"/>
      <c r="X20" s="29"/>
      <c r="Y20" s="29"/>
    </row>
    <row r="21" spans="1:25" ht="18.75" customHeight="1" x14ac:dyDescent="0.15">
      <c r="A21" s="2"/>
      <c r="B21" s="145" t="s">
        <v>51</v>
      </c>
      <c r="C21" s="15"/>
      <c r="D21" s="7" t="s">
        <v>12</v>
      </c>
      <c r="E21" s="301">
        <v>2000101</v>
      </c>
      <c r="F21" s="301"/>
      <c r="G21" s="301"/>
      <c r="H21" s="301"/>
      <c r="I21" s="301"/>
      <c r="J21" s="238"/>
      <c r="K21" s="238"/>
      <c r="L21" s="238"/>
      <c r="M21" s="238"/>
      <c r="N21" s="51"/>
      <c r="O21" s="54"/>
      <c r="X21" s="29"/>
      <c r="Y21" s="29"/>
    </row>
    <row r="22" spans="1:25" ht="18.75" customHeight="1" x14ac:dyDescent="0.15">
      <c r="A22" s="2"/>
      <c r="B22" s="145" t="s">
        <v>52</v>
      </c>
      <c r="C22" s="15"/>
      <c r="D22" s="57" t="s">
        <v>41</v>
      </c>
      <c r="E22" s="296" t="s">
        <v>73</v>
      </c>
      <c r="F22" s="296"/>
      <c r="G22" s="296"/>
      <c r="H22" s="296"/>
      <c r="I22" s="296"/>
      <c r="J22" s="239"/>
      <c r="K22" s="239"/>
      <c r="L22" s="239"/>
      <c r="M22" s="239"/>
      <c r="N22" s="55"/>
      <c r="O22" s="8"/>
      <c r="X22" s="31"/>
      <c r="Y22" s="31"/>
    </row>
    <row r="23" spans="1:25" ht="15.75" customHeight="1" thickBot="1" x14ac:dyDescent="0.2">
      <c r="A23" s="2"/>
      <c r="B23" s="145"/>
      <c r="C23" s="15"/>
      <c r="D23" s="254" t="s">
        <v>90</v>
      </c>
      <c r="E23" s="122"/>
      <c r="F23" s="122"/>
      <c r="G23" s="122"/>
      <c r="H23" s="122"/>
      <c r="I23" s="114"/>
      <c r="J23" s="121"/>
      <c r="K23" s="114"/>
      <c r="L23" s="121"/>
      <c r="M23" s="121"/>
      <c r="N23" s="14" t="s">
        <v>35</v>
      </c>
      <c r="O23" s="8"/>
      <c r="X23" s="31"/>
      <c r="Y23" s="31"/>
    </row>
    <row r="24" spans="1:25" ht="18" customHeight="1" thickBot="1" x14ac:dyDescent="0.2">
      <c r="A24" s="2"/>
      <c r="B24" s="145" t="s">
        <v>82</v>
      </c>
      <c r="C24" s="21" t="s">
        <v>0</v>
      </c>
      <c r="D24" s="21" t="s">
        <v>25</v>
      </c>
      <c r="E24" s="132">
        <f>'実施計画書別紙１（税抜用）'!$E$24</f>
        <v>25</v>
      </c>
      <c r="F24" s="132">
        <f>E24+1</f>
        <v>26</v>
      </c>
      <c r="G24" s="132">
        <f t="shared" ref="G24:M24" si="0">F24+1</f>
        <v>27</v>
      </c>
      <c r="H24" s="132">
        <f t="shared" si="0"/>
        <v>28</v>
      </c>
      <c r="I24" s="132">
        <f t="shared" si="0"/>
        <v>29</v>
      </c>
      <c r="J24" s="132">
        <f t="shared" si="0"/>
        <v>30</v>
      </c>
      <c r="K24" s="132">
        <f t="shared" si="0"/>
        <v>31</v>
      </c>
      <c r="L24" s="132">
        <f t="shared" si="0"/>
        <v>32</v>
      </c>
      <c r="M24" s="241">
        <f t="shared" si="0"/>
        <v>33</v>
      </c>
      <c r="N24" s="244" t="s">
        <v>1</v>
      </c>
      <c r="O24" s="41"/>
      <c r="X24" s="29"/>
      <c r="Y24" s="29"/>
    </row>
    <row r="25" spans="1:25" ht="15.75" customHeight="1" x14ac:dyDescent="0.15">
      <c r="A25" s="2"/>
      <c r="B25" s="145"/>
      <c r="C25" s="291" t="s">
        <v>69</v>
      </c>
      <c r="D25" s="24" t="s">
        <v>4</v>
      </c>
      <c r="E25" s="105">
        <v>0</v>
      </c>
      <c r="F25" s="106">
        <v>0</v>
      </c>
      <c r="G25" s="106">
        <v>0</v>
      </c>
      <c r="H25" s="106">
        <v>0</v>
      </c>
      <c r="I25" s="106">
        <v>0</v>
      </c>
      <c r="J25" s="106">
        <v>0</v>
      </c>
      <c r="K25" s="106">
        <v>0</v>
      </c>
      <c r="L25" s="106">
        <v>0</v>
      </c>
      <c r="M25" s="196">
        <v>0</v>
      </c>
      <c r="N25" s="36"/>
      <c r="O25" s="41"/>
      <c r="X25" s="29"/>
      <c r="Y25" s="29"/>
    </row>
    <row r="26" spans="1:25" ht="15.75" customHeight="1" x14ac:dyDescent="0.15">
      <c r="A26" s="2"/>
      <c r="B26" s="145"/>
      <c r="C26" s="292"/>
      <c r="D26" s="25" t="s">
        <v>5</v>
      </c>
      <c r="E26" s="109">
        <v>0</v>
      </c>
      <c r="F26" s="109">
        <v>0</v>
      </c>
      <c r="G26" s="109">
        <v>0</v>
      </c>
      <c r="H26" s="109">
        <v>0</v>
      </c>
      <c r="I26" s="109">
        <v>0</v>
      </c>
      <c r="J26" s="109">
        <v>0</v>
      </c>
      <c r="K26" s="110">
        <v>0</v>
      </c>
      <c r="L26" s="110">
        <v>0</v>
      </c>
      <c r="M26" s="110">
        <v>0</v>
      </c>
      <c r="N26" s="37"/>
      <c r="O26" s="41"/>
      <c r="X26" s="29"/>
      <c r="Y26" s="29"/>
    </row>
    <row r="27" spans="1:25" ht="15.75" customHeight="1" x14ac:dyDescent="0.15">
      <c r="A27" s="2"/>
      <c r="B27" s="145"/>
      <c r="C27" s="292"/>
      <c r="D27" s="26" t="s">
        <v>6</v>
      </c>
      <c r="E27" s="109">
        <v>0</v>
      </c>
      <c r="F27" s="109">
        <v>0</v>
      </c>
      <c r="G27" s="109">
        <v>0</v>
      </c>
      <c r="H27" s="109">
        <v>0</v>
      </c>
      <c r="I27" s="109">
        <v>0</v>
      </c>
      <c r="J27" s="109">
        <v>0</v>
      </c>
      <c r="K27" s="110">
        <v>0</v>
      </c>
      <c r="L27" s="110">
        <v>0</v>
      </c>
      <c r="M27" s="110">
        <v>0</v>
      </c>
      <c r="N27" s="37"/>
      <c r="O27" s="41"/>
      <c r="X27" s="29"/>
      <c r="Y27" s="29"/>
    </row>
    <row r="28" spans="1:25" ht="15.75" customHeight="1" x14ac:dyDescent="0.15">
      <c r="A28" s="2"/>
      <c r="B28" s="145"/>
      <c r="C28" s="292"/>
      <c r="D28" s="45" t="s">
        <v>7</v>
      </c>
      <c r="E28" s="111">
        <v>0</v>
      </c>
      <c r="F28" s="111">
        <v>0</v>
      </c>
      <c r="G28" s="111">
        <v>0</v>
      </c>
      <c r="H28" s="111">
        <v>0</v>
      </c>
      <c r="I28" s="111">
        <v>0</v>
      </c>
      <c r="J28" s="111">
        <v>0</v>
      </c>
      <c r="K28" s="112">
        <v>0</v>
      </c>
      <c r="L28" s="112">
        <v>0</v>
      </c>
      <c r="M28" s="112">
        <v>0</v>
      </c>
      <c r="N28" s="39"/>
      <c r="O28" s="41"/>
      <c r="X28" s="29"/>
      <c r="Y28" s="29"/>
    </row>
    <row r="29" spans="1:25" ht="15.75" customHeight="1" x14ac:dyDescent="0.15">
      <c r="A29" s="2"/>
      <c r="B29" s="145"/>
      <c r="C29" s="292"/>
      <c r="D29" s="174" t="s">
        <v>18</v>
      </c>
      <c r="E29" s="206">
        <f>SUM(E$25:E$28)</f>
        <v>0</v>
      </c>
      <c r="F29" s="176">
        <f t="shared" ref="F29:M29" si="1">SUM(F$25:F$28)</f>
        <v>0</v>
      </c>
      <c r="G29" s="176">
        <f t="shared" si="1"/>
        <v>0</v>
      </c>
      <c r="H29" s="176">
        <f t="shared" si="1"/>
        <v>0</v>
      </c>
      <c r="I29" s="206">
        <f t="shared" si="1"/>
        <v>0</v>
      </c>
      <c r="J29" s="176">
        <f t="shared" si="1"/>
        <v>0</v>
      </c>
      <c r="K29" s="176">
        <f t="shared" si="1"/>
        <v>0</v>
      </c>
      <c r="L29" s="198">
        <f t="shared" si="1"/>
        <v>0</v>
      </c>
      <c r="M29" s="198">
        <f t="shared" si="1"/>
        <v>0</v>
      </c>
      <c r="N29" s="177"/>
      <c r="O29" s="41"/>
      <c r="X29" s="29"/>
      <c r="Y29" s="29"/>
    </row>
    <row r="30" spans="1:25" ht="15.75" customHeight="1" x14ac:dyDescent="0.15">
      <c r="A30" s="2"/>
      <c r="B30" s="145"/>
      <c r="C30" s="292"/>
      <c r="D30" s="182" t="s">
        <v>8</v>
      </c>
      <c r="E30" s="199">
        <f t="shared" ref="E30:M30" si="2">IF(E$39="",ROUNDDOWN(E$29*E$36,0),"　率設定ｴﾗｰ")</f>
        <v>0</v>
      </c>
      <c r="F30" s="180">
        <f t="shared" si="2"/>
        <v>0</v>
      </c>
      <c r="G30" s="180">
        <f t="shared" si="2"/>
        <v>0</v>
      </c>
      <c r="H30" s="180">
        <f t="shared" si="2"/>
        <v>0</v>
      </c>
      <c r="I30" s="180">
        <f t="shared" si="2"/>
        <v>0</v>
      </c>
      <c r="J30" s="180">
        <f t="shared" si="2"/>
        <v>0</v>
      </c>
      <c r="K30" s="180">
        <f t="shared" si="2"/>
        <v>0</v>
      </c>
      <c r="L30" s="180">
        <f t="shared" si="2"/>
        <v>0</v>
      </c>
      <c r="M30" s="198">
        <f t="shared" si="2"/>
        <v>0</v>
      </c>
      <c r="N30" s="177"/>
      <c r="O30" s="41"/>
      <c r="P30" s="41"/>
      <c r="Q30" s="136"/>
      <c r="R30" s="52"/>
      <c r="S30" s="42"/>
      <c r="T30" s="80"/>
      <c r="U30" s="80"/>
      <c r="V30" s="29"/>
      <c r="W30" s="29"/>
      <c r="X30" s="29"/>
      <c r="Y30" s="29"/>
    </row>
    <row r="31" spans="1:25" ht="15.75" customHeight="1" x14ac:dyDescent="0.15">
      <c r="A31" s="2"/>
      <c r="B31" s="145"/>
      <c r="C31" s="292"/>
      <c r="D31" s="96" t="s">
        <v>19</v>
      </c>
      <c r="E31" s="180">
        <f>IFERROR(E29+E30,"")</f>
        <v>0</v>
      </c>
      <c r="F31" s="180">
        <f>IFERROR(F29+F30,"")</f>
        <v>0</v>
      </c>
      <c r="G31" s="180">
        <f>IFERROR(G29+G30,"")</f>
        <v>0</v>
      </c>
      <c r="H31" s="180">
        <f t="shared" ref="H31:L31" si="3">IFERROR(H29+H30,"")</f>
        <v>0</v>
      </c>
      <c r="I31" s="180">
        <f t="shared" si="3"/>
        <v>0</v>
      </c>
      <c r="J31" s="180">
        <f t="shared" si="3"/>
        <v>0</v>
      </c>
      <c r="K31" s="180">
        <f t="shared" si="3"/>
        <v>0</v>
      </c>
      <c r="L31" s="180">
        <f t="shared" si="3"/>
        <v>0</v>
      </c>
      <c r="M31" s="198">
        <f t="shared" ref="M31" si="4">IFERROR(M29+M30,"")</f>
        <v>0</v>
      </c>
      <c r="N31" s="177"/>
      <c r="O31" s="41"/>
      <c r="P31" s="128"/>
      <c r="Q31" s="136"/>
      <c r="R31" s="52"/>
      <c r="S31" s="42"/>
      <c r="T31" s="80"/>
      <c r="U31" s="80"/>
      <c r="V31" s="29"/>
      <c r="W31" s="29"/>
      <c r="X31" s="29"/>
      <c r="Y31" s="29"/>
    </row>
    <row r="32" spans="1:25" ht="15.75" customHeight="1" x14ac:dyDescent="0.15">
      <c r="A32" s="2"/>
      <c r="B32" s="145"/>
      <c r="C32" s="292"/>
      <c r="D32" s="182" t="s">
        <v>14</v>
      </c>
      <c r="E32" s="207">
        <f>IFERROR((E$50+E$64+E$78+E$92+E$106+E$120+E$134+E$148+E$162+E$176+E$192+E$206+E$220+E$234+E$248+E$262+E$276+E$290+E$304+E$318)+(E$193+E$207+E$221+E$235+E$249+E$263+E$277+E$291+E$305+E$319),"")</f>
        <v>0</v>
      </c>
      <c r="F32" s="207">
        <f t="shared" ref="F32:M32" si="5">IFERROR((F$50+F$64+F$78+F$92+F$106+F$120+F$134+F$148+F$162+F$176+F$192+F$206+F$220+F$234+F$248+F$262+F$276+F$290+F$304+F$318)+(F$193+F$207+F$221+F$235+F$249+F$263+F$277+F$291+F$305+F$319),"")</f>
        <v>0</v>
      </c>
      <c r="G32" s="207">
        <f t="shared" si="5"/>
        <v>0</v>
      </c>
      <c r="H32" s="207">
        <f t="shared" si="5"/>
        <v>0</v>
      </c>
      <c r="I32" s="207">
        <f t="shared" si="5"/>
        <v>0</v>
      </c>
      <c r="J32" s="207">
        <f t="shared" si="5"/>
        <v>0</v>
      </c>
      <c r="K32" s="207">
        <f t="shared" si="5"/>
        <v>0</v>
      </c>
      <c r="L32" s="207">
        <f t="shared" si="5"/>
        <v>0</v>
      </c>
      <c r="M32" s="242">
        <f t="shared" si="5"/>
        <v>0</v>
      </c>
      <c r="N32" s="208">
        <f>SUM($E32:$M32)</f>
        <v>0</v>
      </c>
      <c r="O32" s="41"/>
      <c r="P32" s="41"/>
      <c r="Q32" s="136"/>
      <c r="R32" s="52"/>
      <c r="S32" s="42"/>
      <c r="T32" s="80"/>
      <c r="U32" s="80"/>
      <c r="V32" s="29"/>
      <c r="W32" s="29"/>
      <c r="X32" s="29"/>
      <c r="Y32" s="29"/>
    </row>
    <row r="33" spans="1:25" ht="15.75" customHeight="1" x14ac:dyDescent="0.15">
      <c r="A33" s="2"/>
      <c r="B33" s="145"/>
      <c r="C33" s="292"/>
      <c r="D33" s="96" t="s">
        <v>20</v>
      </c>
      <c r="E33" s="175">
        <f>IFERROR(E31+E32,"")</f>
        <v>0</v>
      </c>
      <c r="F33" s="180">
        <f t="shared" ref="F33:L33" si="6">IFERROR(F31+F32,"")</f>
        <v>0</v>
      </c>
      <c r="G33" s="180">
        <f t="shared" si="6"/>
        <v>0</v>
      </c>
      <c r="H33" s="180">
        <f t="shared" si="6"/>
        <v>0</v>
      </c>
      <c r="I33" s="180">
        <f t="shared" si="6"/>
        <v>0</v>
      </c>
      <c r="J33" s="180">
        <f t="shared" si="6"/>
        <v>0</v>
      </c>
      <c r="K33" s="180">
        <f t="shared" si="6"/>
        <v>0</v>
      </c>
      <c r="L33" s="180">
        <f t="shared" si="6"/>
        <v>0</v>
      </c>
      <c r="M33" s="198">
        <f t="shared" ref="M33" si="7">IFERROR(M31+M32,"")</f>
        <v>0</v>
      </c>
      <c r="N33" s="209">
        <f>SUM($E33:$M33)</f>
        <v>0</v>
      </c>
      <c r="O33" s="41"/>
      <c r="P33" s="41"/>
      <c r="Q33" s="136"/>
      <c r="R33" s="52"/>
      <c r="S33" s="42"/>
      <c r="T33" s="80"/>
      <c r="U33" s="80"/>
      <c r="V33" s="29"/>
      <c r="W33" s="29"/>
      <c r="X33" s="29"/>
      <c r="Y33" s="29"/>
    </row>
    <row r="34" spans="1:25" ht="29.25" customHeight="1" x14ac:dyDescent="0.15">
      <c r="A34" s="2"/>
      <c r="B34" s="145"/>
      <c r="C34" s="292"/>
      <c r="D34" s="210" t="s">
        <v>27</v>
      </c>
      <c r="E34" s="211">
        <f>IFERROR(ROUNDDOWN(E31*E$37/(1+E$37)+(E51+E65+E79+E93+E107+E121+E135+E149+E163+E177+E193+E207+E221+E235+E249+E263+E277+E291+E305+E319),0),"")</f>
        <v>0</v>
      </c>
      <c r="F34" s="211">
        <f t="shared" ref="F34:M34" si="8">IFERROR(ROUNDDOWN(F31*F$37/(1+F$37)+(F51+F65+F79+F93+F107+F121+F135+F149+F163+F177+F193+F207+F221+F235+F249+F263+F277+F291+F305+F319),0),"")</f>
        <v>0</v>
      </c>
      <c r="G34" s="211">
        <f t="shared" si="8"/>
        <v>0</v>
      </c>
      <c r="H34" s="211">
        <f t="shared" si="8"/>
        <v>0</v>
      </c>
      <c r="I34" s="211">
        <f t="shared" si="8"/>
        <v>0</v>
      </c>
      <c r="J34" s="211">
        <f t="shared" si="8"/>
        <v>0</v>
      </c>
      <c r="K34" s="211">
        <f t="shared" si="8"/>
        <v>0</v>
      </c>
      <c r="L34" s="211">
        <f t="shared" si="8"/>
        <v>0</v>
      </c>
      <c r="M34" s="243">
        <f t="shared" si="8"/>
        <v>0</v>
      </c>
      <c r="N34" s="116">
        <f>SUM($E34:$M34)</f>
        <v>0</v>
      </c>
      <c r="O34" s="41"/>
      <c r="P34" s="81"/>
      <c r="Q34" s="136"/>
      <c r="R34" s="52"/>
      <c r="S34" s="42"/>
      <c r="T34" s="41"/>
      <c r="U34" s="41"/>
      <c r="V34" s="29"/>
      <c r="W34" s="29"/>
      <c r="X34" s="29"/>
      <c r="Y34" s="29"/>
    </row>
    <row r="35" spans="1:25" ht="15.75" customHeight="1" thickBot="1" x14ac:dyDescent="0.2">
      <c r="A35" s="2"/>
      <c r="B35" s="145"/>
      <c r="C35" s="293"/>
      <c r="D35" s="212" t="s">
        <v>26</v>
      </c>
      <c r="E35" s="34">
        <f>IFERROR(E33,"")</f>
        <v>0</v>
      </c>
      <c r="F35" s="35">
        <f>IFERROR(F$33,"")</f>
        <v>0</v>
      </c>
      <c r="G35" s="35">
        <f t="shared" ref="G35:M35" si="9">IFERROR(G$33,"")</f>
        <v>0</v>
      </c>
      <c r="H35" s="35">
        <f t="shared" si="9"/>
        <v>0</v>
      </c>
      <c r="I35" s="35">
        <f t="shared" si="9"/>
        <v>0</v>
      </c>
      <c r="J35" s="35">
        <f t="shared" si="9"/>
        <v>0</v>
      </c>
      <c r="K35" s="35">
        <f t="shared" si="9"/>
        <v>0</v>
      </c>
      <c r="L35" s="213">
        <f t="shared" si="9"/>
        <v>0</v>
      </c>
      <c r="M35" s="213">
        <f t="shared" si="9"/>
        <v>0</v>
      </c>
      <c r="N35" s="214">
        <f>SUM($E35:$M35)</f>
        <v>0</v>
      </c>
      <c r="O35" s="41"/>
      <c r="P35" s="41"/>
      <c r="Q35" s="136"/>
      <c r="R35" s="52"/>
      <c r="S35" s="42"/>
      <c r="T35" s="41"/>
      <c r="U35" s="41"/>
      <c r="V35" s="29"/>
      <c r="W35" s="29"/>
      <c r="X35" s="29"/>
      <c r="Y35" s="29"/>
    </row>
    <row r="36" spans="1:25" ht="15.75" customHeight="1" x14ac:dyDescent="0.15">
      <c r="A36" s="2"/>
      <c r="B36" s="145" t="s">
        <v>80</v>
      </c>
      <c r="C36" s="15"/>
      <c r="D36" s="58" t="s">
        <v>9</v>
      </c>
      <c r="E36" s="108">
        <v>0</v>
      </c>
      <c r="F36" s="108">
        <v>0</v>
      </c>
      <c r="G36" s="108">
        <v>0</v>
      </c>
      <c r="H36" s="108">
        <v>0</v>
      </c>
      <c r="I36" s="108">
        <v>0</v>
      </c>
      <c r="J36" s="108">
        <v>0</v>
      </c>
      <c r="K36" s="108">
        <v>0</v>
      </c>
      <c r="L36" s="108">
        <v>0</v>
      </c>
      <c r="M36" s="108">
        <v>0</v>
      </c>
      <c r="N36" s="12"/>
      <c r="O36" s="41"/>
      <c r="P36" s="41"/>
      <c r="Q36" s="44"/>
      <c r="R36" s="52"/>
      <c r="S36" s="42"/>
      <c r="T36" s="41"/>
      <c r="U36" s="41"/>
      <c r="V36" s="31"/>
      <c r="W36" s="31"/>
      <c r="X36" s="29"/>
      <c r="Y36" s="29"/>
    </row>
    <row r="37" spans="1:25" ht="15.75" customHeight="1" x14ac:dyDescent="0.15">
      <c r="A37" s="2"/>
      <c r="B37" s="145" t="s">
        <v>81</v>
      </c>
      <c r="C37" s="15"/>
      <c r="D37" s="84" t="s">
        <v>22</v>
      </c>
      <c r="E37" s="118">
        <v>0.05</v>
      </c>
      <c r="F37" s="119">
        <v>0.05</v>
      </c>
      <c r="G37" s="119">
        <v>0.05</v>
      </c>
      <c r="H37" s="119">
        <v>0.08</v>
      </c>
      <c r="I37" s="119">
        <v>0.08</v>
      </c>
      <c r="J37" s="118">
        <f>$I$37</f>
        <v>0.08</v>
      </c>
      <c r="K37" s="118">
        <f t="shared" ref="K37:M37" si="10">$I$37</f>
        <v>0.08</v>
      </c>
      <c r="L37" s="118">
        <f t="shared" si="10"/>
        <v>0.08</v>
      </c>
      <c r="M37" s="118">
        <f t="shared" si="10"/>
        <v>0.08</v>
      </c>
      <c r="N37" s="85"/>
      <c r="O37" s="65"/>
      <c r="P37" s="41"/>
      <c r="Q37" s="44"/>
      <c r="R37" s="52"/>
      <c r="S37" s="42"/>
      <c r="T37" s="41"/>
      <c r="U37" s="41"/>
      <c r="V37" s="31"/>
      <c r="W37" s="31"/>
      <c r="X37" s="31"/>
      <c r="Y37" s="29"/>
    </row>
    <row r="38" spans="1:25" ht="15.75" customHeight="1" x14ac:dyDescent="0.15">
      <c r="A38" s="2"/>
      <c r="B38" s="145"/>
      <c r="C38" s="15"/>
      <c r="D38" s="124" t="str">
        <f>IF($I$37=0.05,"【５％経過措置対象課題】","")</f>
        <v/>
      </c>
      <c r="E38" s="50"/>
      <c r="F38" s="50"/>
      <c r="G38" s="16"/>
      <c r="H38" s="13"/>
      <c r="I38" s="86"/>
      <c r="J38" s="87"/>
      <c r="K38" s="87"/>
      <c r="L38" s="87"/>
      <c r="M38" s="87"/>
      <c r="N38" s="87"/>
      <c r="O38" s="65"/>
      <c r="P38" s="41"/>
      <c r="Q38" s="44"/>
      <c r="R38" s="52"/>
      <c r="S38" s="42"/>
      <c r="T38" s="41"/>
      <c r="U38" s="41"/>
      <c r="V38" s="31"/>
      <c r="W38" s="31"/>
      <c r="X38" s="31"/>
      <c r="Y38" s="29"/>
    </row>
    <row r="39" spans="1:25" ht="30.75" customHeight="1" x14ac:dyDescent="0.15">
      <c r="A39" s="2"/>
      <c r="B39" s="145"/>
      <c r="C39" s="304" t="str">
        <f>IF(AND(E39="",F39="",G39="",H39="",I39="",J39="",K39="",L39="",M39=""),"","一般管理費率：未記入、少数点以下第２位又は１０%以上を検出")</f>
        <v/>
      </c>
      <c r="D39" s="304"/>
      <c r="E39" s="73" t="str">
        <f>IF(AND(E$36=ROUNDDOWN(E$36,3),E$36&lt;=0.1,E$36&lt;&gt;""),"","←←確認してください ")</f>
        <v/>
      </c>
      <c r="F39" s="73" t="str">
        <f t="shared" ref="F39:M39" si="11">IF(AND(F$36=ROUNDDOWN(F$36,3),F$36&lt;=0.1,F$36&lt;&gt;""),"","←←確認してください ")</f>
        <v/>
      </c>
      <c r="G39" s="73" t="str">
        <f t="shared" si="11"/>
        <v/>
      </c>
      <c r="H39" s="73" t="str">
        <f t="shared" si="11"/>
        <v/>
      </c>
      <c r="I39" s="73" t="str">
        <f t="shared" si="11"/>
        <v/>
      </c>
      <c r="J39" s="73" t="str">
        <f t="shared" si="11"/>
        <v/>
      </c>
      <c r="K39" s="73" t="str">
        <f t="shared" si="11"/>
        <v/>
      </c>
      <c r="L39" s="73" t="str">
        <f t="shared" si="11"/>
        <v/>
      </c>
      <c r="M39" s="73" t="str">
        <f t="shared" si="11"/>
        <v/>
      </c>
      <c r="N39" s="88"/>
      <c r="O39" s="65"/>
      <c r="P39" s="41"/>
      <c r="Q39" s="44"/>
      <c r="R39" s="52"/>
      <c r="S39" s="42"/>
      <c r="T39" s="41"/>
      <c r="U39" s="41"/>
      <c r="V39" s="31"/>
      <c r="W39" s="31"/>
      <c r="X39" s="31"/>
      <c r="Y39" s="29"/>
    </row>
    <row r="40" spans="1:25" ht="15.75" customHeight="1" x14ac:dyDescent="0.15">
      <c r="A40" s="2"/>
      <c r="B40" s="145"/>
      <c r="C40" s="15"/>
      <c r="D40" s="89"/>
      <c r="E40" s="88"/>
      <c r="F40" s="88"/>
      <c r="G40" s="88"/>
      <c r="H40" s="88"/>
      <c r="I40" s="88"/>
      <c r="J40" s="88"/>
      <c r="K40" s="88"/>
      <c r="L40" s="88"/>
      <c r="M40" s="88"/>
      <c r="N40" s="88"/>
      <c r="O40" s="65"/>
      <c r="P40" s="41"/>
      <c r="Q40" s="44"/>
      <c r="R40" s="52"/>
      <c r="S40" s="42"/>
      <c r="T40" s="41"/>
      <c r="U40" s="41"/>
      <c r="V40" s="31"/>
      <c r="W40" s="31"/>
      <c r="X40" s="31"/>
      <c r="Y40" s="29"/>
    </row>
    <row r="41" spans="1:25" ht="18.75" customHeight="1" x14ac:dyDescent="0.15">
      <c r="A41" s="2"/>
      <c r="B41" s="145" t="s">
        <v>83</v>
      </c>
      <c r="C41" s="15"/>
      <c r="D41" s="7" t="s">
        <v>12</v>
      </c>
      <c r="E41" s="290">
        <v>2000102</v>
      </c>
      <c r="F41" s="290"/>
      <c r="G41" s="290"/>
      <c r="H41" s="290"/>
      <c r="I41" s="290"/>
      <c r="J41" s="237"/>
      <c r="K41" s="237"/>
      <c r="L41" s="237"/>
      <c r="M41" s="237"/>
      <c r="N41" s="54"/>
      <c r="O41" s="54"/>
      <c r="P41" s="41"/>
      <c r="Q41" s="44"/>
      <c r="R41" s="41"/>
      <c r="S41" s="41"/>
      <c r="T41" s="41"/>
      <c r="U41" s="41"/>
      <c r="V41" s="29"/>
      <c r="W41" s="29"/>
      <c r="X41" s="29"/>
      <c r="Y41" s="29"/>
    </row>
    <row r="42" spans="1:25" ht="18.75" customHeight="1" thickBot="1" x14ac:dyDescent="0.2">
      <c r="A42" s="2"/>
      <c r="B42" s="145" t="s">
        <v>84</v>
      </c>
      <c r="C42" s="15"/>
      <c r="D42" s="56" t="s">
        <v>44</v>
      </c>
      <c r="E42" s="302" t="s">
        <v>42</v>
      </c>
      <c r="F42" s="302"/>
      <c r="G42" s="302"/>
      <c r="H42" s="302"/>
      <c r="I42" s="302"/>
      <c r="J42" s="303" t="str">
        <f>IF(E42="","&lt;- 研究分担者を設定してください。","")</f>
        <v/>
      </c>
      <c r="K42" s="303"/>
      <c r="L42" s="303"/>
      <c r="M42" s="303"/>
      <c r="N42" s="143" t="s">
        <v>2</v>
      </c>
      <c r="O42" s="41"/>
      <c r="P42" s="41"/>
      <c r="Q42" s="44"/>
      <c r="R42" s="42"/>
      <c r="S42" s="42"/>
      <c r="T42" s="42"/>
      <c r="U42" s="42"/>
      <c r="V42" s="31"/>
      <c r="W42" s="31"/>
      <c r="X42" s="29"/>
      <c r="Y42" s="29"/>
    </row>
    <row r="43" spans="1:25" ht="18" customHeight="1" thickBot="1" x14ac:dyDescent="0.2">
      <c r="A43" s="2"/>
      <c r="B43" s="145" t="s">
        <v>85</v>
      </c>
      <c r="C43" s="21" t="s">
        <v>0</v>
      </c>
      <c r="D43" s="21" t="s">
        <v>25</v>
      </c>
      <c r="E43" s="132">
        <f>E$24</f>
        <v>25</v>
      </c>
      <c r="F43" s="132">
        <f t="shared" ref="F43:M43" si="12">F$24</f>
        <v>26</v>
      </c>
      <c r="G43" s="132">
        <f t="shared" si="12"/>
        <v>27</v>
      </c>
      <c r="H43" s="132">
        <f t="shared" si="12"/>
        <v>28</v>
      </c>
      <c r="I43" s="132">
        <f t="shared" si="12"/>
        <v>29</v>
      </c>
      <c r="J43" s="132">
        <f t="shared" si="12"/>
        <v>30</v>
      </c>
      <c r="K43" s="132">
        <f t="shared" si="12"/>
        <v>31</v>
      </c>
      <c r="L43" s="132">
        <f t="shared" si="12"/>
        <v>32</v>
      </c>
      <c r="M43" s="241">
        <f t="shared" si="12"/>
        <v>33</v>
      </c>
      <c r="N43" s="40" t="s">
        <v>87</v>
      </c>
      <c r="O43" s="41"/>
      <c r="P43" s="41"/>
      <c r="Q43" s="136"/>
      <c r="R43" s="42"/>
      <c r="S43" s="42"/>
      <c r="T43" s="42"/>
      <c r="U43" s="42"/>
      <c r="V43" s="29"/>
      <c r="W43" s="29"/>
      <c r="X43" s="29"/>
      <c r="Y43" s="29"/>
    </row>
    <row r="44" spans="1:25" ht="15.75" customHeight="1" x14ac:dyDescent="0.15">
      <c r="A44" s="2"/>
      <c r="B44" s="145"/>
      <c r="C44" s="291" t="s">
        <v>70</v>
      </c>
      <c r="D44" s="24" t="s">
        <v>4</v>
      </c>
      <c r="E44" s="105">
        <v>0</v>
      </c>
      <c r="F44" s="106">
        <v>0</v>
      </c>
      <c r="G44" s="106">
        <v>0</v>
      </c>
      <c r="H44" s="106">
        <v>0</v>
      </c>
      <c r="I44" s="106">
        <v>0</v>
      </c>
      <c r="J44" s="106">
        <v>0</v>
      </c>
      <c r="K44" s="106">
        <v>0</v>
      </c>
      <c r="L44" s="106">
        <v>0</v>
      </c>
      <c r="M44" s="196">
        <v>0</v>
      </c>
      <c r="N44" s="36"/>
      <c r="O44" s="41"/>
      <c r="P44" s="41"/>
      <c r="Q44" s="136"/>
      <c r="R44" s="42"/>
      <c r="S44" s="42"/>
      <c r="T44" s="42"/>
      <c r="U44" s="42"/>
      <c r="V44" s="29"/>
      <c r="W44" s="29"/>
      <c r="X44" s="29"/>
      <c r="Y44" s="29"/>
    </row>
    <row r="45" spans="1:25" ht="15.75" customHeight="1" x14ac:dyDescent="0.15">
      <c r="A45" s="2"/>
      <c r="B45" s="145"/>
      <c r="C45" s="292"/>
      <c r="D45" s="25" t="s">
        <v>5</v>
      </c>
      <c r="E45" s="109">
        <v>0</v>
      </c>
      <c r="F45" s="109">
        <v>0</v>
      </c>
      <c r="G45" s="109">
        <v>0</v>
      </c>
      <c r="H45" s="109">
        <v>0</v>
      </c>
      <c r="I45" s="109">
        <v>0</v>
      </c>
      <c r="J45" s="109">
        <v>0</v>
      </c>
      <c r="K45" s="110">
        <v>0</v>
      </c>
      <c r="L45" s="110">
        <v>0</v>
      </c>
      <c r="M45" s="110">
        <v>0</v>
      </c>
      <c r="N45" s="37"/>
      <c r="O45" s="41"/>
      <c r="P45" s="41"/>
      <c r="Q45" s="136"/>
      <c r="R45" s="42"/>
      <c r="S45" s="42"/>
      <c r="T45" s="42"/>
      <c r="U45" s="42"/>
      <c r="V45" s="29"/>
      <c r="W45" s="29"/>
      <c r="X45" s="29"/>
      <c r="Y45" s="29"/>
    </row>
    <row r="46" spans="1:25" ht="15.75" customHeight="1" x14ac:dyDescent="0.15">
      <c r="A46" s="2"/>
      <c r="B46" s="145"/>
      <c r="C46" s="292"/>
      <c r="D46" s="26" t="s">
        <v>6</v>
      </c>
      <c r="E46" s="109">
        <v>0</v>
      </c>
      <c r="F46" s="109">
        <v>0</v>
      </c>
      <c r="G46" s="109">
        <v>0</v>
      </c>
      <c r="H46" s="109">
        <v>0</v>
      </c>
      <c r="I46" s="109">
        <v>0</v>
      </c>
      <c r="J46" s="109">
        <v>0</v>
      </c>
      <c r="K46" s="110">
        <v>0</v>
      </c>
      <c r="L46" s="110">
        <v>0</v>
      </c>
      <c r="M46" s="110">
        <v>0</v>
      </c>
      <c r="N46" s="37"/>
      <c r="O46" s="41"/>
      <c r="P46" s="41"/>
      <c r="Q46" s="136"/>
      <c r="R46" s="42"/>
      <c r="S46" s="42"/>
      <c r="T46" s="42"/>
      <c r="U46" s="42"/>
      <c r="V46" s="29"/>
      <c r="W46" s="29"/>
      <c r="X46" s="29"/>
      <c r="Y46" s="29"/>
    </row>
    <row r="47" spans="1:25" ht="15.75" customHeight="1" x14ac:dyDescent="0.15">
      <c r="A47" s="2"/>
      <c r="B47" s="145"/>
      <c r="C47" s="292"/>
      <c r="D47" s="45" t="s">
        <v>7</v>
      </c>
      <c r="E47" s="111">
        <v>0</v>
      </c>
      <c r="F47" s="111">
        <v>0</v>
      </c>
      <c r="G47" s="111">
        <v>0</v>
      </c>
      <c r="H47" s="111">
        <v>0</v>
      </c>
      <c r="I47" s="111">
        <v>0</v>
      </c>
      <c r="J47" s="111">
        <v>0</v>
      </c>
      <c r="K47" s="112">
        <v>0</v>
      </c>
      <c r="L47" s="112">
        <v>0</v>
      </c>
      <c r="M47" s="112">
        <v>0</v>
      </c>
      <c r="N47" s="39"/>
      <c r="O47" s="41"/>
      <c r="P47" s="41"/>
      <c r="Q47" s="136"/>
      <c r="R47" s="42"/>
      <c r="S47" s="42"/>
      <c r="T47" s="42"/>
      <c r="U47" s="42"/>
      <c r="V47" s="29"/>
      <c r="W47" s="29"/>
      <c r="X47" s="29"/>
      <c r="Y47" s="29"/>
    </row>
    <row r="48" spans="1:25" ht="15.75" customHeight="1" x14ac:dyDescent="0.15">
      <c r="A48" s="2"/>
      <c r="B48" s="145"/>
      <c r="C48" s="292"/>
      <c r="D48" s="174" t="s">
        <v>15</v>
      </c>
      <c r="E48" s="181">
        <f>SUM(E44:E47)</f>
        <v>0</v>
      </c>
      <c r="F48" s="176">
        <f t="shared" ref="F48:M48" si="13">SUM(F44:F47)</f>
        <v>0</v>
      </c>
      <c r="G48" s="176">
        <f t="shared" si="13"/>
        <v>0</v>
      </c>
      <c r="H48" s="176">
        <f t="shared" si="13"/>
        <v>0</v>
      </c>
      <c r="I48" s="176">
        <f t="shared" si="13"/>
        <v>0</v>
      </c>
      <c r="J48" s="176">
        <f t="shared" si="13"/>
        <v>0</v>
      </c>
      <c r="K48" s="176">
        <f t="shared" si="13"/>
        <v>0</v>
      </c>
      <c r="L48" s="176">
        <f t="shared" si="13"/>
        <v>0</v>
      </c>
      <c r="M48" s="197">
        <f t="shared" si="13"/>
        <v>0</v>
      </c>
      <c r="N48" s="177"/>
      <c r="O48" s="41"/>
      <c r="P48" s="41"/>
      <c r="Q48" s="136"/>
      <c r="R48" s="42"/>
      <c r="S48" s="42"/>
      <c r="T48" s="42"/>
      <c r="U48" s="42"/>
      <c r="V48" s="29"/>
      <c r="W48" s="29"/>
      <c r="X48" s="29"/>
      <c r="Y48" s="29"/>
    </row>
    <row r="49" spans="1:25" ht="15.75" customHeight="1" x14ac:dyDescent="0.15">
      <c r="A49" s="2"/>
      <c r="B49" s="145"/>
      <c r="C49" s="292"/>
      <c r="D49" s="182" t="s">
        <v>8</v>
      </c>
      <c r="E49" s="180">
        <f t="shared" ref="E49:M49" si="14">IF(E54="",ROUNDDOWN(E48*E52,0),"　率設定ｴﾗｰ")</f>
        <v>0</v>
      </c>
      <c r="F49" s="180">
        <f t="shared" si="14"/>
        <v>0</v>
      </c>
      <c r="G49" s="180">
        <f t="shared" si="14"/>
        <v>0</v>
      </c>
      <c r="H49" s="180">
        <f t="shared" si="14"/>
        <v>0</v>
      </c>
      <c r="I49" s="180">
        <f t="shared" si="14"/>
        <v>0</v>
      </c>
      <c r="J49" s="180">
        <f t="shared" si="14"/>
        <v>0</v>
      </c>
      <c r="K49" s="180">
        <f t="shared" si="14"/>
        <v>0</v>
      </c>
      <c r="L49" s="180">
        <f t="shared" si="14"/>
        <v>0</v>
      </c>
      <c r="M49" s="198">
        <f t="shared" si="14"/>
        <v>0</v>
      </c>
      <c r="N49" s="177"/>
      <c r="O49" s="41"/>
      <c r="P49" s="41"/>
      <c r="Q49" s="136"/>
      <c r="R49" s="42"/>
      <c r="S49" s="42"/>
      <c r="T49" s="42"/>
      <c r="U49" s="42"/>
      <c r="V49" s="29"/>
      <c r="W49" s="29"/>
      <c r="X49" s="29"/>
      <c r="Y49" s="29"/>
    </row>
    <row r="50" spans="1:25" ht="15.75" customHeight="1" x14ac:dyDescent="0.15">
      <c r="A50" s="2"/>
      <c r="B50" s="145"/>
      <c r="C50" s="292"/>
      <c r="D50" s="96" t="s">
        <v>17</v>
      </c>
      <c r="E50" s="184">
        <f>IF($E$42="",0,E48+E49)</f>
        <v>0</v>
      </c>
      <c r="F50" s="185">
        <f t="shared" ref="F50:M50" si="15">IF($E$42="",0,F48+F49)</f>
        <v>0</v>
      </c>
      <c r="G50" s="185">
        <f t="shared" si="15"/>
        <v>0</v>
      </c>
      <c r="H50" s="185">
        <f t="shared" si="15"/>
        <v>0</v>
      </c>
      <c r="I50" s="185">
        <f t="shared" si="15"/>
        <v>0</v>
      </c>
      <c r="J50" s="185">
        <f t="shared" si="15"/>
        <v>0</v>
      </c>
      <c r="K50" s="185">
        <f t="shared" si="15"/>
        <v>0</v>
      </c>
      <c r="L50" s="185">
        <f t="shared" si="15"/>
        <v>0</v>
      </c>
      <c r="M50" s="245">
        <f t="shared" si="15"/>
        <v>0</v>
      </c>
      <c r="N50" s="215"/>
      <c r="O50" s="41"/>
      <c r="P50" s="41"/>
      <c r="Q50" s="136"/>
      <c r="R50" s="42"/>
      <c r="S50" s="42"/>
      <c r="T50" s="42"/>
      <c r="U50" s="42"/>
      <c r="V50" s="29"/>
      <c r="W50" s="29"/>
      <c r="X50" s="29"/>
      <c r="Y50" s="29"/>
    </row>
    <row r="51" spans="1:25" ht="29.25" customHeight="1" thickBot="1" x14ac:dyDescent="0.2">
      <c r="A51" s="2"/>
      <c r="B51" s="145"/>
      <c r="C51" s="293"/>
      <c r="D51" s="216" t="s">
        <v>27</v>
      </c>
      <c r="E51" s="217">
        <f>IFERROR((ROUNDDOWN(E50*E$37/(1+E$37),0)),"")</f>
        <v>0</v>
      </c>
      <c r="F51" s="217">
        <f t="shared" ref="F51" si="16">IFERROR((ROUNDDOWN(F50*F$37/(1+F$37),0)),"")</f>
        <v>0</v>
      </c>
      <c r="G51" s="217">
        <f t="shared" ref="G51" si="17">IFERROR((ROUNDDOWN(G50*G$37/(1+G$37),0)),"")</f>
        <v>0</v>
      </c>
      <c r="H51" s="217">
        <f t="shared" ref="H51" si="18">IFERROR((ROUNDDOWN(H50*H$37/(1+H$37),0)),"")</f>
        <v>0</v>
      </c>
      <c r="I51" s="217">
        <f t="shared" ref="I51" si="19">IFERROR((ROUNDDOWN(I50*I$37/(1+I$37),0)),"")</f>
        <v>0</v>
      </c>
      <c r="J51" s="217">
        <f t="shared" ref="J51" si="20">IFERROR((ROUNDDOWN(J50*J$37/(1+J$37),0)),"")</f>
        <v>0</v>
      </c>
      <c r="K51" s="217">
        <f t="shared" ref="K51" si="21">IFERROR((ROUNDDOWN(K50*K$37/(1+K$37),0)),"")</f>
        <v>0</v>
      </c>
      <c r="L51" s="217">
        <f t="shared" ref="L51" si="22">IFERROR((ROUNDDOWN(L50*L$37/(1+L$37),0)),"")</f>
        <v>0</v>
      </c>
      <c r="M51" s="246">
        <f t="shared" ref="M51" si="23">IFERROR((ROUNDDOWN(M50*M$37/(1+M$37),0)),"")</f>
        <v>0</v>
      </c>
      <c r="N51" s="218"/>
      <c r="O51" s="41"/>
      <c r="P51" s="41"/>
      <c r="Q51" s="136"/>
      <c r="R51" s="42"/>
      <c r="S51" s="42"/>
      <c r="T51" s="42"/>
      <c r="U51" s="42"/>
      <c r="X51" s="2"/>
      <c r="Y51" s="2"/>
    </row>
    <row r="52" spans="1:25" ht="15.75" customHeight="1" x14ac:dyDescent="0.15">
      <c r="A52" s="2"/>
      <c r="B52" s="145" t="s">
        <v>86</v>
      </c>
      <c r="C52" s="15"/>
      <c r="D52" s="11" t="s">
        <v>9</v>
      </c>
      <c r="E52" s="108">
        <v>0</v>
      </c>
      <c r="F52" s="108">
        <v>0</v>
      </c>
      <c r="G52" s="108">
        <v>0</v>
      </c>
      <c r="H52" s="108">
        <v>0</v>
      </c>
      <c r="I52" s="108">
        <v>0</v>
      </c>
      <c r="J52" s="108">
        <v>0</v>
      </c>
      <c r="K52" s="108">
        <v>0</v>
      </c>
      <c r="L52" s="108">
        <v>0</v>
      </c>
      <c r="M52" s="108">
        <v>0</v>
      </c>
      <c r="N52" s="12"/>
      <c r="O52" s="41"/>
      <c r="P52" s="41"/>
      <c r="Q52" s="136"/>
      <c r="R52" s="42"/>
      <c r="S52" s="42"/>
      <c r="T52" s="42"/>
      <c r="U52" s="42"/>
      <c r="V52" s="29"/>
      <c r="W52" s="29"/>
      <c r="X52" s="29"/>
      <c r="Y52" s="29"/>
    </row>
    <row r="53" spans="1:25" ht="15.75" customHeight="1" x14ac:dyDescent="0.15">
      <c r="A53" s="2"/>
      <c r="B53" s="145"/>
      <c r="C53" s="15"/>
      <c r="D53" s="129"/>
      <c r="E53" s="129"/>
      <c r="F53" s="115"/>
      <c r="G53" s="60"/>
      <c r="H53" s="60"/>
      <c r="I53" s="60"/>
      <c r="J53" s="60"/>
      <c r="K53" s="60"/>
      <c r="L53" s="60"/>
      <c r="M53" s="60"/>
      <c r="N53" s="12"/>
      <c r="O53" s="41"/>
      <c r="P53" s="41"/>
      <c r="Q53" s="136"/>
      <c r="R53" s="42"/>
      <c r="S53" s="42"/>
      <c r="T53" s="42"/>
      <c r="U53" s="42"/>
      <c r="V53" s="29"/>
      <c r="W53" s="29"/>
      <c r="X53" s="29"/>
      <c r="Y53" s="29"/>
    </row>
    <row r="54" spans="1:25" ht="30.75" customHeight="1" x14ac:dyDescent="0.15">
      <c r="A54" s="2"/>
      <c r="B54" s="145"/>
      <c r="C54" s="304" t="str">
        <f>IF(AND(E54="",F54="",G54="",H54="",I54="",J54="",K54="",L54="",M54=""),"","一般管理費率：未記入、少数点以下第２位又は１０%以上を検出")</f>
        <v/>
      </c>
      <c r="D54" s="304"/>
      <c r="E54" s="73" t="str">
        <f>IF(AND(E52=ROUNDDOWN(E52,3),E52&lt;=0.1,E52&lt;&gt;""),"","←←確認してください ")</f>
        <v/>
      </c>
      <c r="F54" s="73" t="str">
        <f t="shared" ref="F54:M54" si="24">IF(AND(F52=ROUNDDOWN(F52,3),F52&lt;=0.1,F52&lt;&gt;""),"","←←確認してください ")</f>
        <v/>
      </c>
      <c r="G54" s="73" t="str">
        <f t="shared" si="24"/>
        <v/>
      </c>
      <c r="H54" s="73" t="str">
        <f t="shared" si="24"/>
        <v/>
      </c>
      <c r="I54" s="73" t="str">
        <f t="shared" si="24"/>
        <v/>
      </c>
      <c r="J54" s="73" t="str">
        <f t="shared" si="24"/>
        <v/>
      </c>
      <c r="K54" s="73" t="str">
        <f t="shared" si="24"/>
        <v/>
      </c>
      <c r="L54" s="73" t="str">
        <f t="shared" si="24"/>
        <v/>
      </c>
      <c r="M54" s="73" t="str">
        <f t="shared" si="24"/>
        <v/>
      </c>
      <c r="N54" s="17"/>
      <c r="O54" s="92"/>
      <c r="P54" s="41"/>
      <c r="Q54" s="136"/>
      <c r="R54" s="42"/>
      <c r="S54" s="42"/>
      <c r="T54" s="42"/>
      <c r="U54" s="42"/>
      <c r="V54" s="29"/>
      <c r="W54" s="29"/>
      <c r="X54" s="29"/>
      <c r="Y54" s="29"/>
    </row>
    <row r="55" spans="1:25" ht="18.75" customHeight="1" x14ac:dyDescent="0.15">
      <c r="A55" s="2"/>
      <c r="B55" s="145" t="s">
        <v>83</v>
      </c>
      <c r="C55" s="15"/>
      <c r="D55" s="7" t="s">
        <v>12</v>
      </c>
      <c r="E55" s="290"/>
      <c r="F55" s="290"/>
      <c r="G55" s="290"/>
      <c r="H55" s="290"/>
      <c r="I55" s="290"/>
      <c r="J55" s="237"/>
      <c r="K55" s="237"/>
      <c r="L55" s="237"/>
      <c r="M55" s="237"/>
      <c r="N55" s="54"/>
      <c r="O55" s="92"/>
      <c r="P55" s="41"/>
      <c r="Q55" s="136"/>
      <c r="R55" s="42"/>
      <c r="S55" s="42"/>
      <c r="T55" s="42"/>
      <c r="U55" s="42"/>
      <c r="V55" s="29"/>
      <c r="W55" s="29"/>
      <c r="X55" s="29"/>
      <c r="Y55" s="29"/>
    </row>
    <row r="56" spans="1:25" ht="18.75" customHeight="1" thickBot="1" x14ac:dyDescent="0.2">
      <c r="A56" s="2"/>
      <c r="B56" s="145" t="s">
        <v>84</v>
      </c>
      <c r="C56" s="15"/>
      <c r="D56" s="56" t="s">
        <v>44</v>
      </c>
      <c r="E56" s="302"/>
      <c r="F56" s="302"/>
      <c r="G56" s="302"/>
      <c r="H56" s="302"/>
      <c r="I56" s="302"/>
      <c r="J56" s="303" t="str">
        <f>IF(E56="","&lt;- 研究分担者を設定してください。","")</f>
        <v>&lt;- 研究分担者を設定してください。</v>
      </c>
      <c r="K56" s="303"/>
      <c r="L56" s="303"/>
      <c r="M56" s="303"/>
      <c r="N56" s="143" t="s">
        <v>2</v>
      </c>
      <c r="O56" s="92"/>
      <c r="P56" s="41"/>
      <c r="Q56" s="136"/>
      <c r="R56" s="42"/>
      <c r="S56" s="42"/>
      <c r="T56" s="42"/>
      <c r="U56" s="42"/>
      <c r="V56" s="29"/>
      <c r="W56" s="29"/>
      <c r="X56" s="29"/>
      <c r="Y56" s="29"/>
    </row>
    <row r="57" spans="1:25" ht="18" customHeight="1" thickBot="1" x14ac:dyDescent="0.2">
      <c r="A57" s="2"/>
      <c r="B57" s="145" t="s">
        <v>85</v>
      </c>
      <c r="C57" s="21" t="s">
        <v>0</v>
      </c>
      <c r="D57" s="21" t="s">
        <v>25</v>
      </c>
      <c r="E57" s="132">
        <f>E$24</f>
        <v>25</v>
      </c>
      <c r="F57" s="132">
        <f t="shared" ref="F57:M57" si="25">F$24</f>
        <v>26</v>
      </c>
      <c r="G57" s="132">
        <f t="shared" si="25"/>
        <v>27</v>
      </c>
      <c r="H57" s="132">
        <f t="shared" si="25"/>
        <v>28</v>
      </c>
      <c r="I57" s="132">
        <f t="shared" si="25"/>
        <v>29</v>
      </c>
      <c r="J57" s="132">
        <f t="shared" si="25"/>
        <v>30</v>
      </c>
      <c r="K57" s="132">
        <f t="shared" si="25"/>
        <v>31</v>
      </c>
      <c r="L57" s="132">
        <f t="shared" si="25"/>
        <v>32</v>
      </c>
      <c r="M57" s="241">
        <f t="shared" si="25"/>
        <v>33</v>
      </c>
      <c r="N57" s="40" t="s">
        <v>87</v>
      </c>
      <c r="O57" s="92"/>
      <c r="P57" s="41"/>
      <c r="Q57" s="136"/>
      <c r="R57" s="42"/>
      <c r="S57" s="42"/>
      <c r="T57" s="42"/>
      <c r="U57" s="42"/>
      <c r="V57" s="29"/>
      <c r="W57" s="29"/>
      <c r="X57" s="29"/>
      <c r="Y57" s="29"/>
    </row>
    <row r="58" spans="1:25" ht="15.75" customHeight="1" x14ac:dyDescent="0.15">
      <c r="A58" s="2"/>
      <c r="B58" s="145"/>
      <c r="C58" s="291" t="s">
        <v>74</v>
      </c>
      <c r="D58" s="24" t="s">
        <v>4</v>
      </c>
      <c r="E58" s="105">
        <v>0</v>
      </c>
      <c r="F58" s="106">
        <v>0</v>
      </c>
      <c r="G58" s="106">
        <v>0</v>
      </c>
      <c r="H58" s="106">
        <v>0</v>
      </c>
      <c r="I58" s="106">
        <v>0</v>
      </c>
      <c r="J58" s="106">
        <v>0</v>
      </c>
      <c r="K58" s="106">
        <v>0</v>
      </c>
      <c r="L58" s="106">
        <v>0</v>
      </c>
      <c r="M58" s="106">
        <v>0</v>
      </c>
      <c r="N58" s="36"/>
      <c r="O58" s="92"/>
      <c r="P58" s="41"/>
      <c r="Q58" s="136"/>
      <c r="R58" s="42"/>
      <c r="S58" s="42"/>
      <c r="T58" s="42"/>
      <c r="U58" s="42"/>
      <c r="V58" s="29"/>
      <c r="W58" s="29"/>
      <c r="X58" s="29"/>
      <c r="Y58" s="29"/>
    </row>
    <row r="59" spans="1:25" ht="15.75" customHeight="1" x14ac:dyDescent="0.15">
      <c r="A59" s="2"/>
      <c r="B59" s="145"/>
      <c r="C59" s="292"/>
      <c r="D59" s="25" t="s">
        <v>5</v>
      </c>
      <c r="E59" s="109">
        <v>0</v>
      </c>
      <c r="F59" s="109">
        <v>0</v>
      </c>
      <c r="G59" s="109">
        <v>0</v>
      </c>
      <c r="H59" s="109">
        <v>0</v>
      </c>
      <c r="I59" s="109">
        <v>0</v>
      </c>
      <c r="J59" s="109">
        <v>0</v>
      </c>
      <c r="K59" s="110">
        <v>0</v>
      </c>
      <c r="L59" s="110">
        <v>0</v>
      </c>
      <c r="M59" s="110">
        <v>0</v>
      </c>
      <c r="N59" s="37"/>
      <c r="O59" s="92"/>
      <c r="P59" s="41"/>
      <c r="Q59" s="136"/>
      <c r="R59" s="42"/>
      <c r="S59" s="42"/>
      <c r="T59" s="42"/>
      <c r="U59" s="42"/>
      <c r="V59" s="29"/>
      <c r="W59" s="29"/>
      <c r="X59" s="29"/>
      <c r="Y59" s="29"/>
    </row>
    <row r="60" spans="1:25" ht="15.75" customHeight="1" x14ac:dyDescent="0.15">
      <c r="A60" s="2"/>
      <c r="B60" s="145"/>
      <c r="C60" s="292"/>
      <c r="D60" s="26" t="s">
        <v>6</v>
      </c>
      <c r="E60" s="109">
        <v>0</v>
      </c>
      <c r="F60" s="109">
        <v>0</v>
      </c>
      <c r="G60" s="109">
        <v>0</v>
      </c>
      <c r="H60" s="109">
        <v>0</v>
      </c>
      <c r="I60" s="109">
        <v>0</v>
      </c>
      <c r="J60" s="109">
        <v>0</v>
      </c>
      <c r="K60" s="110">
        <v>0</v>
      </c>
      <c r="L60" s="110">
        <v>0</v>
      </c>
      <c r="M60" s="110">
        <v>0</v>
      </c>
      <c r="N60" s="37"/>
      <c r="O60" s="92"/>
      <c r="P60" s="41"/>
      <c r="Q60" s="136"/>
      <c r="R60" s="42"/>
      <c r="S60" s="42"/>
      <c r="T60" s="42"/>
      <c r="U60" s="42"/>
      <c r="V60" s="29"/>
      <c r="W60" s="29"/>
      <c r="X60" s="29"/>
      <c r="Y60" s="29"/>
    </row>
    <row r="61" spans="1:25" ht="15.75" customHeight="1" x14ac:dyDescent="0.15">
      <c r="A61" s="2"/>
      <c r="B61" s="145"/>
      <c r="C61" s="292"/>
      <c r="D61" s="45" t="s">
        <v>7</v>
      </c>
      <c r="E61" s="111">
        <v>0</v>
      </c>
      <c r="F61" s="111">
        <v>0</v>
      </c>
      <c r="G61" s="111">
        <v>0</v>
      </c>
      <c r="H61" s="111">
        <v>0</v>
      </c>
      <c r="I61" s="111">
        <v>0</v>
      </c>
      <c r="J61" s="111">
        <v>0</v>
      </c>
      <c r="K61" s="112">
        <v>0</v>
      </c>
      <c r="L61" s="112">
        <v>0</v>
      </c>
      <c r="M61" s="112">
        <v>0</v>
      </c>
      <c r="N61" s="39"/>
      <c r="O61" s="92"/>
      <c r="P61" s="41"/>
      <c r="Q61" s="136"/>
      <c r="R61" s="42"/>
      <c r="S61" s="42"/>
      <c r="T61" s="42"/>
      <c r="U61" s="42"/>
      <c r="V61" s="29"/>
      <c r="W61" s="29"/>
      <c r="X61" s="29"/>
      <c r="Y61" s="29"/>
    </row>
    <row r="62" spans="1:25" ht="15.75" customHeight="1" x14ac:dyDescent="0.15">
      <c r="A62" s="2"/>
      <c r="B62" s="145"/>
      <c r="C62" s="292"/>
      <c r="D62" s="174" t="s">
        <v>15</v>
      </c>
      <c r="E62" s="181">
        <f>SUM(E58:E61)</f>
        <v>0</v>
      </c>
      <c r="F62" s="176">
        <f t="shared" ref="F62:M62" si="26">SUM(F58:F61)</f>
        <v>0</v>
      </c>
      <c r="G62" s="176">
        <f t="shared" si="26"/>
        <v>0</v>
      </c>
      <c r="H62" s="176">
        <f t="shared" si="26"/>
        <v>0</v>
      </c>
      <c r="I62" s="176">
        <f t="shared" si="26"/>
        <v>0</v>
      </c>
      <c r="J62" s="176">
        <f t="shared" si="26"/>
        <v>0</v>
      </c>
      <c r="K62" s="176">
        <f t="shared" si="26"/>
        <v>0</v>
      </c>
      <c r="L62" s="176">
        <f t="shared" si="26"/>
        <v>0</v>
      </c>
      <c r="M62" s="176">
        <f t="shared" si="26"/>
        <v>0</v>
      </c>
      <c r="N62" s="177"/>
      <c r="O62" s="92"/>
      <c r="P62" s="41"/>
      <c r="Q62" s="136"/>
      <c r="R62" s="42"/>
      <c r="S62" s="42"/>
      <c r="T62" s="42"/>
      <c r="U62" s="42"/>
      <c r="V62" s="29"/>
      <c r="W62" s="29"/>
      <c r="X62" s="29"/>
      <c r="Y62" s="29"/>
    </row>
    <row r="63" spans="1:25" ht="15.75" customHeight="1" x14ac:dyDescent="0.15">
      <c r="A63" s="2"/>
      <c r="B63" s="145"/>
      <c r="C63" s="292"/>
      <c r="D63" s="182" t="s">
        <v>8</v>
      </c>
      <c r="E63" s="175">
        <f t="shared" ref="E63:M63" si="27">IF(E68="",ROUNDDOWN(E62*E66,0),"　率設定ｴﾗｰ")</f>
        <v>0</v>
      </c>
      <c r="F63" s="180">
        <f t="shared" si="27"/>
        <v>0</v>
      </c>
      <c r="G63" s="180">
        <f t="shared" si="27"/>
        <v>0</v>
      </c>
      <c r="H63" s="180">
        <f t="shared" si="27"/>
        <v>0</v>
      </c>
      <c r="I63" s="180">
        <f t="shared" si="27"/>
        <v>0</v>
      </c>
      <c r="J63" s="180">
        <f t="shared" si="27"/>
        <v>0</v>
      </c>
      <c r="K63" s="180">
        <f t="shared" si="27"/>
        <v>0</v>
      </c>
      <c r="L63" s="180">
        <f t="shared" si="27"/>
        <v>0</v>
      </c>
      <c r="M63" s="180">
        <f t="shared" si="27"/>
        <v>0</v>
      </c>
      <c r="N63" s="177"/>
      <c r="O63" s="92"/>
      <c r="P63" s="41"/>
      <c r="Q63" s="136"/>
      <c r="R63" s="42"/>
      <c r="S63" s="42"/>
      <c r="T63" s="42"/>
      <c r="U63" s="42"/>
      <c r="V63" s="29"/>
      <c r="W63" s="29"/>
      <c r="X63" s="29"/>
      <c r="Y63" s="29"/>
    </row>
    <row r="64" spans="1:25" ht="15.75" customHeight="1" x14ac:dyDescent="0.15">
      <c r="A64" s="2"/>
      <c r="B64" s="145"/>
      <c r="C64" s="292"/>
      <c r="D64" s="96" t="s">
        <v>17</v>
      </c>
      <c r="E64" s="184">
        <f>IF($E$56="",0,E62+E63)</f>
        <v>0</v>
      </c>
      <c r="F64" s="185">
        <f t="shared" ref="F64:M64" si="28">IF($E$56="",0,F62+F63)</f>
        <v>0</v>
      </c>
      <c r="G64" s="185">
        <f t="shared" si="28"/>
        <v>0</v>
      </c>
      <c r="H64" s="185">
        <f t="shared" si="28"/>
        <v>0</v>
      </c>
      <c r="I64" s="185">
        <f t="shared" si="28"/>
        <v>0</v>
      </c>
      <c r="J64" s="185">
        <f t="shared" si="28"/>
        <v>0</v>
      </c>
      <c r="K64" s="185">
        <f t="shared" si="28"/>
        <v>0</v>
      </c>
      <c r="L64" s="185">
        <f t="shared" si="28"/>
        <v>0</v>
      </c>
      <c r="M64" s="185">
        <f t="shared" si="28"/>
        <v>0</v>
      </c>
      <c r="N64" s="215"/>
      <c r="O64" s="92"/>
      <c r="P64" s="41"/>
      <c r="Q64" s="136"/>
      <c r="R64" s="42"/>
      <c r="S64" s="42"/>
      <c r="T64" s="42"/>
      <c r="U64" s="42"/>
      <c r="V64" s="29"/>
      <c r="W64" s="29"/>
      <c r="X64" s="29"/>
      <c r="Y64" s="29"/>
    </row>
    <row r="65" spans="1:25" ht="29.25" customHeight="1" thickBot="1" x14ac:dyDescent="0.2">
      <c r="A65" s="2"/>
      <c r="B65" s="145"/>
      <c r="C65" s="293"/>
      <c r="D65" s="216" t="s">
        <v>27</v>
      </c>
      <c r="E65" s="217">
        <f>IFERROR((ROUNDDOWN(E64*E$37/(1+E$37),0)),"")</f>
        <v>0</v>
      </c>
      <c r="F65" s="217">
        <f t="shared" ref="F65:M65" si="29">IFERROR((ROUNDDOWN(F64*F$37/(1+F$37),0)),"")</f>
        <v>0</v>
      </c>
      <c r="G65" s="217">
        <f t="shared" si="29"/>
        <v>0</v>
      </c>
      <c r="H65" s="217">
        <f t="shared" si="29"/>
        <v>0</v>
      </c>
      <c r="I65" s="217">
        <f t="shared" si="29"/>
        <v>0</v>
      </c>
      <c r="J65" s="217">
        <f t="shared" si="29"/>
        <v>0</v>
      </c>
      <c r="K65" s="217">
        <f t="shared" si="29"/>
        <v>0</v>
      </c>
      <c r="L65" s="217">
        <f t="shared" si="29"/>
        <v>0</v>
      </c>
      <c r="M65" s="217">
        <f t="shared" si="29"/>
        <v>0</v>
      </c>
      <c r="N65" s="218"/>
      <c r="O65" s="92"/>
      <c r="P65" s="41"/>
      <c r="Q65" s="136"/>
      <c r="R65" s="42"/>
      <c r="S65" s="42"/>
      <c r="T65" s="42"/>
      <c r="U65" s="42"/>
      <c r="V65" s="29"/>
      <c r="W65" s="29"/>
      <c r="X65" s="29"/>
      <c r="Y65" s="29"/>
    </row>
    <row r="66" spans="1:25" ht="15.75" customHeight="1" x14ac:dyDescent="0.15">
      <c r="A66" s="2"/>
      <c r="B66" s="145" t="s">
        <v>86</v>
      </c>
      <c r="C66" s="15"/>
      <c r="D66" s="11" t="s">
        <v>9</v>
      </c>
      <c r="E66" s="108">
        <v>0</v>
      </c>
      <c r="F66" s="108">
        <v>0</v>
      </c>
      <c r="G66" s="108">
        <v>0</v>
      </c>
      <c r="H66" s="108">
        <v>0</v>
      </c>
      <c r="I66" s="108">
        <v>0</v>
      </c>
      <c r="J66" s="108">
        <v>0</v>
      </c>
      <c r="K66" s="108">
        <v>0</v>
      </c>
      <c r="L66" s="108">
        <v>0</v>
      </c>
      <c r="M66" s="108">
        <v>0</v>
      </c>
      <c r="N66" s="12"/>
      <c r="O66" s="92"/>
      <c r="P66" s="41"/>
      <c r="Q66" s="136"/>
      <c r="R66" s="42"/>
      <c r="S66" s="42"/>
      <c r="T66" s="42"/>
      <c r="U66" s="42"/>
      <c r="V66" s="29"/>
      <c r="W66" s="29"/>
      <c r="X66" s="29"/>
      <c r="Y66" s="29"/>
    </row>
    <row r="67" spans="1:25" ht="15.75" customHeight="1" x14ac:dyDescent="0.15">
      <c r="A67" s="2"/>
      <c r="B67" s="145"/>
      <c r="C67" s="15"/>
      <c r="D67" s="129"/>
      <c r="E67" s="129"/>
      <c r="F67" s="115"/>
      <c r="G67" s="60"/>
      <c r="H67" s="60"/>
      <c r="I67" s="60"/>
      <c r="J67" s="60"/>
      <c r="K67" s="60"/>
      <c r="L67" s="60"/>
      <c r="M67" s="60"/>
      <c r="N67" s="12"/>
      <c r="O67" s="92"/>
      <c r="P67" s="41"/>
      <c r="Q67" s="136"/>
      <c r="R67" s="42"/>
      <c r="S67" s="42"/>
      <c r="T67" s="42"/>
      <c r="U67" s="42"/>
      <c r="V67" s="29"/>
      <c r="W67" s="29"/>
      <c r="X67" s="29"/>
      <c r="Y67" s="29"/>
    </row>
    <row r="68" spans="1:25" ht="30.75" customHeight="1" x14ac:dyDescent="0.15">
      <c r="A68" s="2"/>
      <c r="B68" s="145"/>
      <c r="C68" s="304" t="str">
        <f>IF(AND(E68="",F68="",G68="",H68="",I68="",J68="",K68="",L68="",M68=""),"","一般管理費率：未記入、少数点以下第２位又は１０%以上を検出")</f>
        <v/>
      </c>
      <c r="D68" s="304"/>
      <c r="E68" s="73" t="str">
        <f>IF(AND(E66=ROUNDDOWN(E66,3),E66&lt;=0.1,E66&lt;&gt;""),"","←←確認してください ")</f>
        <v/>
      </c>
      <c r="F68" s="73" t="str">
        <f t="shared" ref="F68:M68" si="30">IF(AND(F66=ROUNDDOWN(F66,3),F66&lt;=0.1,F66&lt;&gt;""),"","←←確認してください ")</f>
        <v/>
      </c>
      <c r="G68" s="73" t="str">
        <f t="shared" si="30"/>
        <v/>
      </c>
      <c r="H68" s="73" t="str">
        <f t="shared" si="30"/>
        <v/>
      </c>
      <c r="I68" s="73" t="str">
        <f t="shared" si="30"/>
        <v/>
      </c>
      <c r="J68" s="73" t="str">
        <f t="shared" si="30"/>
        <v/>
      </c>
      <c r="K68" s="73" t="str">
        <f t="shared" si="30"/>
        <v/>
      </c>
      <c r="L68" s="73" t="str">
        <f t="shared" si="30"/>
        <v/>
      </c>
      <c r="M68" s="73" t="str">
        <f t="shared" si="30"/>
        <v/>
      </c>
      <c r="N68" s="17"/>
      <c r="O68" s="92"/>
      <c r="P68" s="41"/>
      <c r="Q68" s="136"/>
      <c r="R68" s="42"/>
      <c r="S68" s="42"/>
      <c r="T68" s="42"/>
      <c r="U68" s="42"/>
      <c r="V68" s="29"/>
      <c r="W68" s="29"/>
      <c r="X68" s="29"/>
      <c r="Y68" s="29"/>
    </row>
    <row r="69" spans="1:25" ht="18.75" customHeight="1" x14ac:dyDescent="0.15">
      <c r="A69" s="2"/>
      <c r="B69" s="145" t="s">
        <v>83</v>
      </c>
      <c r="C69" s="15"/>
      <c r="D69" s="7" t="s">
        <v>12</v>
      </c>
      <c r="E69" s="290"/>
      <c r="F69" s="290"/>
      <c r="G69" s="290"/>
      <c r="H69" s="290"/>
      <c r="I69" s="290"/>
      <c r="J69" s="240"/>
      <c r="K69" s="240"/>
      <c r="L69" s="240"/>
      <c r="M69" s="240"/>
      <c r="N69" s="54"/>
      <c r="O69" s="54"/>
      <c r="P69" s="41"/>
      <c r="Q69" s="44"/>
      <c r="R69" s="41"/>
      <c r="S69" s="41"/>
      <c r="T69" s="41"/>
      <c r="U69" s="41"/>
      <c r="V69" s="29"/>
      <c r="W69" s="29"/>
      <c r="X69" s="29"/>
      <c r="Y69" s="29"/>
    </row>
    <row r="70" spans="1:25" ht="18.75" customHeight="1" thickBot="1" x14ac:dyDescent="0.2">
      <c r="A70" s="2"/>
      <c r="B70" s="145" t="s">
        <v>84</v>
      </c>
      <c r="C70" s="15"/>
      <c r="D70" s="56" t="s">
        <v>44</v>
      </c>
      <c r="E70" s="302"/>
      <c r="F70" s="302"/>
      <c r="G70" s="302"/>
      <c r="H70" s="302"/>
      <c r="I70" s="302"/>
      <c r="J70" s="303" t="str">
        <f>IF(E70="","&lt;- 研究分担者を設定してください。","")</f>
        <v>&lt;- 研究分担者を設定してください。</v>
      </c>
      <c r="K70" s="303"/>
      <c r="L70" s="303"/>
      <c r="M70" s="303"/>
      <c r="N70" s="143" t="s">
        <v>2</v>
      </c>
      <c r="O70" s="41"/>
      <c r="P70" s="41"/>
      <c r="Q70" s="136"/>
      <c r="R70" s="42"/>
      <c r="S70" s="42"/>
      <c r="T70" s="42"/>
      <c r="U70" s="42"/>
      <c r="V70" s="29"/>
      <c r="W70" s="29"/>
      <c r="X70" s="29"/>
      <c r="Y70" s="29"/>
    </row>
    <row r="71" spans="1:25" ht="18" customHeight="1" thickBot="1" x14ac:dyDescent="0.2">
      <c r="A71" s="2"/>
      <c r="B71" s="145" t="s">
        <v>85</v>
      </c>
      <c r="C71" s="21" t="s">
        <v>0</v>
      </c>
      <c r="D71" s="21" t="s">
        <v>25</v>
      </c>
      <c r="E71" s="132">
        <f>E$24</f>
        <v>25</v>
      </c>
      <c r="F71" s="132">
        <f t="shared" ref="F71:M71" si="31">F$24</f>
        <v>26</v>
      </c>
      <c r="G71" s="132">
        <f t="shared" si="31"/>
        <v>27</v>
      </c>
      <c r="H71" s="132">
        <f t="shared" si="31"/>
        <v>28</v>
      </c>
      <c r="I71" s="132">
        <f t="shared" si="31"/>
        <v>29</v>
      </c>
      <c r="J71" s="132">
        <f t="shared" si="31"/>
        <v>30</v>
      </c>
      <c r="K71" s="132">
        <f t="shared" si="31"/>
        <v>31</v>
      </c>
      <c r="L71" s="132">
        <f t="shared" si="31"/>
        <v>32</v>
      </c>
      <c r="M71" s="241">
        <f t="shared" si="31"/>
        <v>33</v>
      </c>
      <c r="N71" s="40" t="s">
        <v>87</v>
      </c>
      <c r="O71" s="41"/>
      <c r="P71" s="41"/>
      <c r="Q71" s="136"/>
      <c r="R71" s="42"/>
      <c r="S71" s="42"/>
      <c r="T71" s="42"/>
      <c r="U71" s="42"/>
      <c r="V71" s="29"/>
      <c r="W71" s="29"/>
      <c r="X71" s="29"/>
      <c r="Y71" s="29"/>
    </row>
    <row r="72" spans="1:25" ht="15.75" customHeight="1" x14ac:dyDescent="0.15">
      <c r="A72" s="2"/>
      <c r="B72" s="145"/>
      <c r="C72" s="291" t="s">
        <v>70</v>
      </c>
      <c r="D72" s="24" t="s">
        <v>4</v>
      </c>
      <c r="E72" s="105">
        <v>0</v>
      </c>
      <c r="F72" s="106">
        <v>0</v>
      </c>
      <c r="G72" s="106">
        <v>0</v>
      </c>
      <c r="H72" s="106">
        <v>0</v>
      </c>
      <c r="I72" s="106">
        <v>0</v>
      </c>
      <c r="J72" s="106">
        <v>0</v>
      </c>
      <c r="K72" s="106">
        <v>0</v>
      </c>
      <c r="L72" s="106">
        <v>0</v>
      </c>
      <c r="M72" s="106">
        <v>0</v>
      </c>
      <c r="N72" s="36"/>
      <c r="O72" s="41"/>
      <c r="P72" s="41"/>
      <c r="Q72" s="136"/>
      <c r="R72" s="42"/>
      <c r="S72" s="42"/>
      <c r="T72" s="42"/>
      <c r="U72" s="42"/>
      <c r="V72" s="29"/>
      <c r="W72" s="29"/>
      <c r="X72" s="29"/>
      <c r="Y72" s="29"/>
    </row>
    <row r="73" spans="1:25" ht="15.75" customHeight="1" x14ac:dyDescent="0.15">
      <c r="A73" s="2"/>
      <c r="B73" s="145"/>
      <c r="C73" s="292"/>
      <c r="D73" s="25" t="s">
        <v>5</v>
      </c>
      <c r="E73" s="109">
        <v>0</v>
      </c>
      <c r="F73" s="109">
        <v>0</v>
      </c>
      <c r="G73" s="109">
        <v>0</v>
      </c>
      <c r="H73" s="109">
        <v>0</v>
      </c>
      <c r="I73" s="109">
        <v>0</v>
      </c>
      <c r="J73" s="109">
        <v>0</v>
      </c>
      <c r="K73" s="110">
        <v>0</v>
      </c>
      <c r="L73" s="110">
        <v>0</v>
      </c>
      <c r="M73" s="110">
        <v>0</v>
      </c>
      <c r="N73" s="37"/>
      <c r="O73" s="41"/>
      <c r="P73" s="41"/>
      <c r="Q73" s="136"/>
      <c r="R73" s="42"/>
      <c r="S73" s="42"/>
      <c r="T73" s="42"/>
      <c r="U73" s="42"/>
      <c r="V73" s="29"/>
      <c r="W73" s="29"/>
      <c r="X73" s="29"/>
      <c r="Y73" s="29"/>
    </row>
    <row r="74" spans="1:25" ht="15.75" customHeight="1" x14ac:dyDescent="0.15">
      <c r="A74" s="2"/>
      <c r="B74" s="145"/>
      <c r="C74" s="292"/>
      <c r="D74" s="26" t="s">
        <v>6</v>
      </c>
      <c r="E74" s="109">
        <v>0</v>
      </c>
      <c r="F74" s="109">
        <v>0</v>
      </c>
      <c r="G74" s="109">
        <v>0</v>
      </c>
      <c r="H74" s="109">
        <v>0</v>
      </c>
      <c r="I74" s="109">
        <v>0</v>
      </c>
      <c r="J74" s="109">
        <v>0</v>
      </c>
      <c r="K74" s="110">
        <v>0</v>
      </c>
      <c r="L74" s="110">
        <v>0</v>
      </c>
      <c r="M74" s="110">
        <v>0</v>
      </c>
      <c r="N74" s="37"/>
      <c r="O74" s="41"/>
      <c r="P74" s="41"/>
      <c r="Q74" s="136"/>
      <c r="R74" s="42"/>
      <c r="S74" s="42"/>
      <c r="T74" s="42"/>
      <c r="U74" s="42"/>
      <c r="V74" s="29"/>
      <c r="W74" s="29"/>
      <c r="X74" s="29"/>
      <c r="Y74" s="29"/>
    </row>
    <row r="75" spans="1:25" ht="15.75" customHeight="1" x14ac:dyDescent="0.15">
      <c r="A75" s="2"/>
      <c r="B75" s="145"/>
      <c r="C75" s="292"/>
      <c r="D75" s="45" t="s">
        <v>7</v>
      </c>
      <c r="E75" s="111">
        <v>0</v>
      </c>
      <c r="F75" s="111">
        <v>0</v>
      </c>
      <c r="G75" s="111">
        <v>0</v>
      </c>
      <c r="H75" s="111">
        <v>0</v>
      </c>
      <c r="I75" s="111">
        <v>0</v>
      </c>
      <c r="J75" s="111">
        <v>0</v>
      </c>
      <c r="K75" s="112">
        <v>0</v>
      </c>
      <c r="L75" s="112">
        <v>0</v>
      </c>
      <c r="M75" s="112">
        <v>0</v>
      </c>
      <c r="N75" s="39"/>
      <c r="O75" s="41"/>
      <c r="P75" s="41"/>
      <c r="Q75" s="136"/>
      <c r="R75" s="42"/>
      <c r="S75" s="42"/>
      <c r="T75" s="42"/>
      <c r="U75" s="42"/>
      <c r="V75" s="29"/>
      <c r="W75" s="29"/>
      <c r="X75" s="29"/>
      <c r="Y75" s="29"/>
    </row>
    <row r="76" spans="1:25" ht="15.75" customHeight="1" x14ac:dyDescent="0.15">
      <c r="A76" s="2"/>
      <c r="B76" s="145"/>
      <c r="C76" s="292"/>
      <c r="D76" s="174" t="s">
        <v>15</v>
      </c>
      <c r="E76" s="181">
        <f>SUM(E72:E75)</f>
        <v>0</v>
      </c>
      <c r="F76" s="176">
        <f t="shared" ref="F76:M76" si="32">SUM(F72:F75)</f>
        <v>0</v>
      </c>
      <c r="G76" s="176">
        <f t="shared" si="32"/>
        <v>0</v>
      </c>
      <c r="H76" s="176">
        <f t="shared" si="32"/>
        <v>0</v>
      </c>
      <c r="I76" s="176">
        <f t="shared" si="32"/>
        <v>0</v>
      </c>
      <c r="J76" s="176">
        <f t="shared" si="32"/>
        <v>0</v>
      </c>
      <c r="K76" s="176">
        <f t="shared" si="32"/>
        <v>0</v>
      </c>
      <c r="L76" s="176">
        <f t="shared" si="32"/>
        <v>0</v>
      </c>
      <c r="M76" s="176">
        <f t="shared" si="32"/>
        <v>0</v>
      </c>
      <c r="N76" s="177"/>
      <c r="O76" s="41"/>
      <c r="P76" s="41"/>
      <c r="Q76" s="136"/>
      <c r="R76" s="42"/>
      <c r="S76" s="42"/>
      <c r="T76" s="42"/>
      <c r="U76" s="42"/>
      <c r="V76" s="29"/>
      <c r="W76" s="29"/>
      <c r="X76" s="29"/>
      <c r="Y76" s="29"/>
    </row>
    <row r="77" spans="1:25" ht="15.75" customHeight="1" x14ac:dyDescent="0.15">
      <c r="A77" s="2"/>
      <c r="B77" s="145"/>
      <c r="C77" s="292"/>
      <c r="D77" s="182" t="s">
        <v>8</v>
      </c>
      <c r="E77" s="199">
        <f t="shared" ref="E77:M77" si="33">IF(E82="",ROUNDDOWN(E76*E80,0),"　率設定ｴﾗｰ")</f>
        <v>0</v>
      </c>
      <c r="F77" s="180">
        <f t="shared" si="33"/>
        <v>0</v>
      </c>
      <c r="G77" s="180">
        <f t="shared" si="33"/>
        <v>0</v>
      </c>
      <c r="H77" s="180">
        <f t="shared" si="33"/>
        <v>0</v>
      </c>
      <c r="I77" s="180">
        <f t="shared" si="33"/>
        <v>0</v>
      </c>
      <c r="J77" s="180">
        <f t="shared" si="33"/>
        <v>0</v>
      </c>
      <c r="K77" s="180">
        <f t="shared" si="33"/>
        <v>0</v>
      </c>
      <c r="L77" s="180">
        <f t="shared" si="33"/>
        <v>0</v>
      </c>
      <c r="M77" s="180">
        <f t="shared" si="33"/>
        <v>0</v>
      </c>
      <c r="N77" s="177"/>
      <c r="O77" s="41"/>
      <c r="P77" s="41"/>
      <c r="Q77" s="136"/>
      <c r="R77" s="42"/>
      <c r="S77" s="42"/>
      <c r="T77" s="42"/>
      <c r="U77" s="42"/>
      <c r="V77" s="29"/>
      <c r="W77" s="29"/>
      <c r="X77" s="29"/>
      <c r="Y77" s="29"/>
    </row>
    <row r="78" spans="1:25" ht="15.75" customHeight="1" x14ac:dyDescent="0.15">
      <c r="A78" s="2"/>
      <c r="B78" s="145"/>
      <c r="C78" s="292"/>
      <c r="D78" s="96" t="s">
        <v>17</v>
      </c>
      <c r="E78" s="184">
        <f>IF($E$70="",0,E76+E77)</f>
        <v>0</v>
      </c>
      <c r="F78" s="185">
        <f t="shared" ref="F78:M78" si="34">IF($E$70="",0,F76+F77)</f>
        <v>0</v>
      </c>
      <c r="G78" s="185">
        <f t="shared" si="34"/>
        <v>0</v>
      </c>
      <c r="H78" s="185">
        <f t="shared" si="34"/>
        <v>0</v>
      </c>
      <c r="I78" s="185">
        <f t="shared" si="34"/>
        <v>0</v>
      </c>
      <c r="J78" s="185">
        <f t="shared" si="34"/>
        <v>0</v>
      </c>
      <c r="K78" s="185">
        <f t="shared" si="34"/>
        <v>0</v>
      </c>
      <c r="L78" s="185">
        <f t="shared" si="34"/>
        <v>0</v>
      </c>
      <c r="M78" s="185">
        <f t="shared" si="34"/>
        <v>0</v>
      </c>
      <c r="N78" s="215"/>
      <c r="O78" s="41"/>
      <c r="P78" s="41"/>
      <c r="Q78" s="136"/>
      <c r="R78" s="42"/>
      <c r="S78" s="42"/>
      <c r="T78" s="42"/>
      <c r="U78" s="42"/>
      <c r="V78" s="29"/>
      <c r="W78" s="29"/>
      <c r="X78" s="29"/>
      <c r="Y78" s="29"/>
    </row>
    <row r="79" spans="1:25" ht="29.25" customHeight="1" thickBot="1" x14ac:dyDescent="0.2">
      <c r="A79" s="2"/>
      <c r="B79" s="145"/>
      <c r="C79" s="293"/>
      <c r="D79" s="216" t="s">
        <v>27</v>
      </c>
      <c r="E79" s="217">
        <f>IFERROR((ROUNDDOWN(E78*E$37/(1+E$37),0)),"")</f>
        <v>0</v>
      </c>
      <c r="F79" s="217">
        <f t="shared" ref="F79" si="35">IFERROR((ROUNDDOWN(F78*F$37/(1+F$37),0)),"")</f>
        <v>0</v>
      </c>
      <c r="G79" s="217">
        <f t="shared" ref="G79" si="36">IFERROR((ROUNDDOWN(G78*G$37/(1+G$37),0)),"")</f>
        <v>0</v>
      </c>
      <c r="H79" s="217">
        <f t="shared" ref="H79" si="37">IFERROR((ROUNDDOWN(H78*H$37/(1+H$37),0)),"")</f>
        <v>0</v>
      </c>
      <c r="I79" s="217">
        <f t="shared" ref="I79" si="38">IFERROR((ROUNDDOWN(I78*I$37/(1+I$37),0)),"")</f>
        <v>0</v>
      </c>
      <c r="J79" s="217">
        <f t="shared" ref="J79" si="39">IFERROR((ROUNDDOWN(J78*J$37/(1+J$37),0)),"")</f>
        <v>0</v>
      </c>
      <c r="K79" s="217">
        <f t="shared" ref="K79" si="40">IFERROR((ROUNDDOWN(K78*K$37/(1+K$37),0)),"")</f>
        <v>0</v>
      </c>
      <c r="L79" s="217">
        <f t="shared" ref="L79" si="41">IFERROR((ROUNDDOWN(L78*L$37/(1+L$37),0)),"")</f>
        <v>0</v>
      </c>
      <c r="M79" s="217">
        <f t="shared" ref="M79" si="42">IFERROR((ROUNDDOWN(M78*M$37/(1+M$37),0)),"")</f>
        <v>0</v>
      </c>
      <c r="N79" s="218"/>
      <c r="O79" s="41"/>
      <c r="P79" s="41"/>
      <c r="Q79" s="136"/>
      <c r="R79" s="42"/>
      <c r="S79" s="42"/>
      <c r="T79" s="42"/>
      <c r="U79" s="42"/>
      <c r="X79" s="2"/>
      <c r="Y79" s="2"/>
    </row>
    <row r="80" spans="1:25" ht="15.75" customHeight="1" x14ac:dyDescent="0.15">
      <c r="A80" s="2"/>
      <c r="B80" s="145" t="s">
        <v>86</v>
      </c>
      <c r="C80" s="15"/>
      <c r="D80" s="11" t="s">
        <v>9</v>
      </c>
      <c r="E80" s="108">
        <v>0</v>
      </c>
      <c r="F80" s="108">
        <v>0</v>
      </c>
      <c r="G80" s="108">
        <v>0</v>
      </c>
      <c r="H80" s="108">
        <v>0</v>
      </c>
      <c r="I80" s="108">
        <v>0</v>
      </c>
      <c r="J80" s="108">
        <v>0</v>
      </c>
      <c r="K80" s="108">
        <v>0</v>
      </c>
      <c r="L80" s="108">
        <v>0</v>
      </c>
      <c r="M80" s="108">
        <v>0</v>
      </c>
      <c r="N80" s="12"/>
      <c r="O80" s="41"/>
      <c r="P80" s="41"/>
      <c r="Q80" s="136"/>
      <c r="R80" s="42"/>
      <c r="S80" s="42"/>
      <c r="T80" s="42"/>
      <c r="U80" s="42"/>
      <c r="V80" s="29"/>
      <c r="W80" s="29"/>
      <c r="X80" s="29"/>
      <c r="Y80" s="29"/>
    </row>
    <row r="81" spans="1:25" ht="15.75" customHeight="1" x14ac:dyDescent="0.15">
      <c r="A81" s="2"/>
      <c r="B81" s="145"/>
      <c r="C81" s="15"/>
      <c r="D81" s="129"/>
      <c r="E81" s="129"/>
      <c r="F81" s="115"/>
      <c r="G81" s="60"/>
      <c r="H81" s="60"/>
      <c r="I81" s="60"/>
      <c r="J81" s="60"/>
      <c r="K81" s="60"/>
      <c r="L81" s="60"/>
      <c r="M81" s="60"/>
      <c r="N81" s="12"/>
      <c r="O81" s="41"/>
      <c r="P81" s="41"/>
      <c r="Q81" s="136"/>
      <c r="R81" s="42"/>
      <c r="S81" s="42"/>
      <c r="T81" s="42"/>
      <c r="U81" s="42"/>
      <c r="V81" s="29"/>
      <c r="W81" s="29"/>
      <c r="X81" s="29"/>
      <c r="Y81" s="29"/>
    </row>
    <row r="82" spans="1:25" ht="30.75" customHeight="1" x14ac:dyDescent="0.15">
      <c r="A82" s="2"/>
      <c r="B82" s="145"/>
      <c r="C82" s="304" t="str">
        <f>IF(AND(E82="",F82="",G82="",H82="",I82="",J82="",K82="",L82="",M82=""),"","一般管理費率：未記入、少数点以下第２位又は１０%以上を検出")</f>
        <v/>
      </c>
      <c r="D82" s="304"/>
      <c r="E82" s="73" t="str">
        <f>IF(AND(E80=ROUNDDOWN(E80,3),E80&lt;=0.1,E80&lt;&gt;""),"","←←確認してください ")</f>
        <v/>
      </c>
      <c r="F82" s="73" t="str">
        <f t="shared" ref="F82:M82" si="43">IF(AND(F80=ROUNDDOWN(F80,3),F80&lt;=0.1,F80&lt;&gt;""),"","←←確認してください ")</f>
        <v/>
      </c>
      <c r="G82" s="73" t="str">
        <f t="shared" si="43"/>
        <v/>
      </c>
      <c r="H82" s="73" t="str">
        <f t="shared" si="43"/>
        <v/>
      </c>
      <c r="I82" s="73" t="str">
        <f t="shared" si="43"/>
        <v/>
      </c>
      <c r="J82" s="73" t="str">
        <f t="shared" si="43"/>
        <v/>
      </c>
      <c r="K82" s="73" t="str">
        <f t="shared" si="43"/>
        <v/>
      </c>
      <c r="L82" s="73" t="str">
        <f t="shared" si="43"/>
        <v/>
      </c>
      <c r="M82" s="73" t="str">
        <f t="shared" si="43"/>
        <v/>
      </c>
      <c r="N82" s="17"/>
      <c r="O82" s="92"/>
      <c r="P82" s="41"/>
      <c r="Q82" s="136"/>
      <c r="R82" s="42"/>
      <c r="S82" s="42"/>
      <c r="T82" s="42"/>
      <c r="U82" s="42"/>
      <c r="V82" s="29"/>
      <c r="W82" s="29"/>
      <c r="X82" s="29"/>
      <c r="Y82" s="29"/>
    </row>
    <row r="83" spans="1:25" ht="18.75" customHeight="1" x14ac:dyDescent="0.15">
      <c r="A83" s="2"/>
      <c r="B83" s="145" t="s">
        <v>83</v>
      </c>
      <c r="C83" s="15"/>
      <c r="D83" s="7" t="s">
        <v>12</v>
      </c>
      <c r="E83" s="290"/>
      <c r="F83" s="290"/>
      <c r="G83" s="290"/>
      <c r="H83" s="290"/>
      <c r="I83" s="290"/>
      <c r="J83" s="240"/>
      <c r="K83" s="240"/>
      <c r="L83" s="240"/>
      <c r="M83" s="240"/>
      <c r="N83" s="54"/>
      <c r="O83" s="54"/>
      <c r="P83" s="41"/>
      <c r="Q83" s="136"/>
      <c r="R83" s="42"/>
      <c r="S83" s="42"/>
      <c r="T83" s="42"/>
      <c r="U83" s="42"/>
      <c r="V83" s="29"/>
      <c r="W83" s="29"/>
      <c r="X83" s="29"/>
      <c r="Y83" s="29"/>
    </row>
    <row r="84" spans="1:25" ht="18.75" customHeight="1" thickBot="1" x14ac:dyDescent="0.2">
      <c r="A84" s="2"/>
      <c r="B84" s="145" t="s">
        <v>84</v>
      </c>
      <c r="C84" s="15"/>
      <c r="D84" s="56" t="s">
        <v>44</v>
      </c>
      <c r="E84" s="302"/>
      <c r="F84" s="302"/>
      <c r="G84" s="302"/>
      <c r="H84" s="302"/>
      <c r="I84" s="302"/>
      <c r="J84" s="303" t="str">
        <f>IF(E84="","&lt;- 研究分担者を設定してください。","")</f>
        <v>&lt;- 研究分担者を設定してください。</v>
      </c>
      <c r="K84" s="303"/>
      <c r="L84" s="303"/>
      <c r="M84" s="303"/>
      <c r="N84" s="143" t="s">
        <v>2</v>
      </c>
      <c r="O84" s="41"/>
      <c r="P84" s="41"/>
      <c r="Q84" s="136"/>
      <c r="R84" s="42"/>
      <c r="S84" s="42"/>
      <c r="T84" s="42"/>
      <c r="U84" s="42"/>
      <c r="V84" s="29"/>
      <c r="W84" s="29"/>
      <c r="X84" s="29"/>
      <c r="Y84" s="29"/>
    </row>
    <row r="85" spans="1:25" ht="18" customHeight="1" thickBot="1" x14ac:dyDescent="0.2">
      <c r="A85" s="2"/>
      <c r="B85" s="145" t="s">
        <v>85</v>
      </c>
      <c r="C85" s="21" t="s">
        <v>0</v>
      </c>
      <c r="D85" s="21" t="s">
        <v>25</v>
      </c>
      <c r="E85" s="132">
        <f>E$24</f>
        <v>25</v>
      </c>
      <c r="F85" s="132">
        <f t="shared" ref="F85:M85" si="44">F$24</f>
        <v>26</v>
      </c>
      <c r="G85" s="132">
        <f t="shared" si="44"/>
        <v>27</v>
      </c>
      <c r="H85" s="132">
        <f t="shared" si="44"/>
        <v>28</v>
      </c>
      <c r="I85" s="132">
        <f t="shared" si="44"/>
        <v>29</v>
      </c>
      <c r="J85" s="132">
        <f t="shared" si="44"/>
        <v>30</v>
      </c>
      <c r="K85" s="132">
        <f t="shared" si="44"/>
        <v>31</v>
      </c>
      <c r="L85" s="132">
        <f t="shared" si="44"/>
        <v>32</v>
      </c>
      <c r="M85" s="241">
        <f t="shared" si="44"/>
        <v>33</v>
      </c>
      <c r="N85" s="40" t="s">
        <v>87</v>
      </c>
      <c r="O85" s="41"/>
      <c r="P85" s="41"/>
      <c r="Q85" s="136"/>
      <c r="R85" s="42"/>
      <c r="S85" s="42"/>
      <c r="T85" s="42"/>
      <c r="U85" s="42"/>
      <c r="V85" s="29"/>
      <c r="W85" s="29"/>
      <c r="X85" s="29"/>
      <c r="Y85" s="29"/>
    </row>
    <row r="86" spans="1:25" ht="15.75" customHeight="1" x14ac:dyDescent="0.15">
      <c r="A86" s="2"/>
      <c r="B86" s="145"/>
      <c r="C86" s="291" t="s">
        <v>75</v>
      </c>
      <c r="D86" s="24" t="s">
        <v>4</v>
      </c>
      <c r="E86" s="105">
        <v>0</v>
      </c>
      <c r="F86" s="106">
        <v>0</v>
      </c>
      <c r="G86" s="106">
        <v>0</v>
      </c>
      <c r="H86" s="106">
        <v>0</v>
      </c>
      <c r="I86" s="106">
        <v>0</v>
      </c>
      <c r="J86" s="106">
        <v>0</v>
      </c>
      <c r="K86" s="106">
        <v>0</v>
      </c>
      <c r="L86" s="106">
        <v>0</v>
      </c>
      <c r="M86" s="106">
        <v>0</v>
      </c>
      <c r="N86" s="36"/>
      <c r="O86" s="41"/>
      <c r="P86" s="41"/>
      <c r="Q86" s="136"/>
      <c r="R86" s="42"/>
      <c r="S86" s="42"/>
      <c r="T86" s="42"/>
      <c r="U86" s="42"/>
      <c r="V86" s="29"/>
      <c r="W86" s="29"/>
      <c r="X86" s="29"/>
      <c r="Y86" s="29"/>
    </row>
    <row r="87" spans="1:25" ht="15.75" customHeight="1" x14ac:dyDescent="0.15">
      <c r="A87" s="2"/>
      <c r="B87" s="145"/>
      <c r="C87" s="292"/>
      <c r="D87" s="25" t="s">
        <v>5</v>
      </c>
      <c r="E87" s="109">
        <v>0</v>
      </c>
      <c r="F87" s="109">
        <v>0</v>
      </c>
      <c r="G87" s="109">
        <v>0</v>
      </c>
      <c r="H87" s="109">
        <v>0</v>
      </c>
      <c r="I87" s="109">
        <v>0</v>
      </c>
      <c r="J87" s="109">
        <v>0</v>
      </c>
      <c r="K87" s="110">
        <v>0</v>
      </c>
      <c r="L87" s="110">
        <v>0</v>
      </c>
      <c r="M87" s="110">
        <v>0</v>
      </c>
      <c r="N87" s="37"/>
      <c r="O87" s="41"/>
      <c r="P87" s="41"/>
      <c r="Q87" s="136"/>
      <c r="R87" s="42"/>
      <c r="S87" s="42"/>
      <c r="T87" s="42"/>
      <c r="U87" s="42"/>
      <c r="V87" s="29"/>
      <c r="W87" s="29"/>
      <c r="X87" s="29"/>
      <c r="Y87" s="29"/>
    </row>
    <row r="88" spans="1:25" ht="15.75" customHeight="1" x14ac:dyDescent="0.15">
      <c r="A88" s="2"/>
      <c r="B88" s="145"/>
      <c r="C88" s="292"/>
      <c r="D88" s="26" t="s">
        <v>6</v>
      </c>
      <c r="E88" s="109">
        <v>0</v>
      </c>
      <c r="F88" s="109">
        <v>0</v>
      </c>
      <c r="G88" s="109">
        <v>0</v>
      </c>
      <c r="H88" s="109">
        <v>0</v>
      </c>
      <c r="I88" s="109">
        <v>0</v>
      </c>
      <c r="J88" s="109">
        <v>0</v>
      </c>
      <c r="K88" s="110">
        <v>0</v>
      </c>
      <c r="L88" s="110">
        <v>0</v>
      </c>
      <c r="M88" s="110">
        <v>0</v>
      </c>
      <c r="N88" s="37"/>
      <c r="O88" s="41"/>
      <c r="P88" s="41"/>
      <c r="Q88" s="136"/>
      <c r="R88" s="42"/>
      <c r="S88" s="42"/>
      <c r="T88" s="42"/>
      <c r="U88" s="42"/>
      <c r="V88" s="29"/>
      <c r="W88" s="29"/>
      <c r="X88" s="29"/>
      <c r="Y88" s="29"/>
    </row>
    <row r="89" spans="1:25" ht="15.75" customHeight="1" x14ac:dyDescent="0.15">
      <c r="A89" s="2"/>
      <c r="B89" s="145"/>
      <c r="C89" s="292"/>
      <c r="D89" s="45" t="s">
        <v>7</v>
      </c>
      <c r="E89" s="111">
        <v>0</v>
      </c>
      <c r="F89" s="111">
        <v>0</v>
      </c>
      <c r="G89" s="111">
        <v>0</v>
      </c>
      <c r="H89" s="111">
        <v>0</v>
      </c>
      <c r="I89" s="111">
        <v>0</v>
      </c>
      <c r="J89" s="111">
        <v>0</v>
      </c>
      <c r="K89" s="112">
        <v>0</v>
      </c>
      <c r="L89" s="112">
        <v>0</v>
      </c>
      <c r="M89" s="112">
        <v>0</v>
      </c>
      <c r="N89" s="39"/>
      <c r="O89" s="41"/>
      <c r="P89" s="41"/>
      <c r="Q89" s="136"/>
      <c r="R89" s="42"/>
      <c r="S89" s="42"/>
      <c r="T89" s="42"/>
      <c r="U89" s="42"/>
      <c r="V89" s="29"/>
      <c r="W89" s="29"/>
      <c r="X89" s="29"/>
      <c r="Y89" s="29"/>
    </row>
    <row r="90" spans="1:25" ht="15.75" customHeight="1" x14ac:dyDescent="0.15">
      <c r="A90" s="2"/>
      <c r="B90" s="145"/>
      <c r="C90" s="292"/>
      <c r="D90" s="174" t="s">
        <v>15</v>
      </c>
      <c r="E90" s="181">
        <f>SUM(E86:E89)</f>
        <v>0</v>
      </c>
      <c r="F90" s="176">
        <f t="shared" ref="F90:M90" si="45">SUM(F86:F89)</f>
        <v>0</v>
      </c>
      <c r="G90" s="176">
        <f t="shared" si="45"/>
        <v>0</v>
      </c>
      <c r="H90" s="176">
        <f t="shared" si="45"/>
        <v>0</v>
      </c>
      <c r="I90" s="176">
        <f t="shared" si="45"/>
        <v>0</v>
      </c>
      <c r="J90" s="176">
        <f t="shared" si="45"/>
        <v>0</v>
      </c>
      <c r="K90" s="176">
        <f t="shared" si="45"/>
        <v>0</v>
      </c>
      <c r="L90" s="176">
        <f t="shared" si="45"/>
        <v>0</v>
      </c>
      <c r="M90" s="176">
        <f t="shared" si="45"/>
        <v>0</v>
      </c>
      <c r="N90" s="177"/>
      <c r="O90" s="41"/>
      <c r="P90" s="41"/>
      <c r="Q90" s="136"/>
      <c r="R90" s="42"/>
      <c r="S90" s="42"/>
      <c r="T90" s="42"/>
      <c r="U90" s="42"/>
      <c r="V90" s="29"/>
      <c r="W90" s="29"/>
      <c r="X90" s="29"/>
      <c r="Y90" s="29"/>
    </row>
    <row r="91" spans="1:25" ht="15.75" customHeight="1" x14ac:dyDescent="0.15">
      <c r="A91" s="2"/>
      <c r="B91" s="145"/>
      <c r="C91" s="292"/>
      <c r="D91" s="182" t="s">
        <v>8</v>
      </c>
      <c r="E91" s="199">
        <f t="shared" ref="E91:M91" si="46">IF(E96="",ROUNDDOWN(E90*E94,0),"　率設定ｴﾗｰ")</f>
        <v>0</v>
      </c>
      <c r="F91" s="180">
        <f t="shared" si="46"/>
        <v>0</v>
      </c>
      <c r="G91" s="180">
        <f t="shared" si="46"/>
        <v>0</v>
      </c>
      <c r="H91" s="180">
        <f t="shared" si="46"/>
        <v>0</v>
      </c>
      <c r="I91" s="180">
        <f t="shared" si="46"/>
        <v>0</v>
      </c>
      <c r="J91" s="180">
        <f t="shared" si="46"/>
        <v>0</v>
      </c>
      <c r="K91" s="180">
        <f t="shared" si="46"/>
        <v>0</v>
      </c>
      <c r="L91" s="180">
        <f t="shared" si="46"/>
        <v>0</v>
      </c>
      <c r="M91" s="180">
        <f t="shared" si="46"/>
        <v>0</v>
      </c>
      <c r="N91" s="177"/>
      <c r="O91" s="41"/>
      <c r="P91" s="41"/>
      <c r="Q91" s="136"/>
      <c r="R91" s="42"/>
      <c r="S91" s="42"/>
      <c r="T91" s="42"/>
      <c r="U91" s="42"/>
      <c r="V91" s="29"/>
      <c r="W91" s="29"/>
      <c r="X91" s="29"/>
      <c r="Y91" s="29"/>
    </row>
    <row r="92" spans="1:25" ht="15.75" customHeight="1" x14ac:dyDescent="0.15">
      <c r="A92" s="2"/>
      <c r="B92" s="145"/>
      <c r="C92" s="292"/>
      <c r="D92" s="96" t="s">
        <v>17</v>
      </c>
      <c r="E92" s="184">
        <f>IF($E$84="",0,E90+E91)</f>
        <v>0</v>
      </c>
      <c r="F92" s="185">
        <f t="shared" ref="F92:M92" si="47">IF($E$84="",0,F90+F91)</f>
        <v>0</v>
      </c>
      <c r="G92" s="185">
        <f t="shared" si="47"/>
        <v>0</v>
      </c>
      <c r="H92" s="185">
        <f t="shared" si="47"/>
        <v>0</v>
      </c>
      <c r="I92" s="185">
        <f t="shared" si="47"/>
        <v>0</v>
      </c>
      <c r="J92" s="185">
        <f t="shared" si="47"/>
        <v>0</v>
      </c>
      <c r="K92" s="185">
        <f t="shared" si="47"/>
        <v>0</v>
      </c>
      <c r="L92" s="185">
        <f t="shared" si="47"/>
        <v>0</v>
      </c>
      <c r="M92" s="185">
        <f t="shared" si="47"/>
        <v>0</v>
      </c>
      <c r="N92" s="215"/>
      <c r="O92" s="41"/>
      <c r="P92" s="41"/>
      <c r="Q92" s="136"/>
      <c r="R92" s="42"/>
      <c r="S92" s="42"/>
      <c r="T92" s="42"/>
      <c r="U92" s="42"/>
      <c r="V92" s="29"/>
      <c r="W92" s="29"/>
      <c r="X92" s="29"/>
      <c r="Y92" s="29"/>
    </row>
    <row r="93" spans="1:25" ht="29.25" customHeight="1" thickBot="1" x14ac:dyDescent="0.2">
      <c r="A93" s="2"/>
      <c r="B93" s="145"/>
      <c r="C93" s="293"/>
      <c r="D93" s="216" t="s">
        <v>27</v>
      </c>
      <c r="E93" s="217">
        <f>IFERROR((ROUNDDOWN(E92*E$37/(1+E$37),0)),"")</f>
        <v>0</v>
      </c>
      <c r="F93" s="217">
        <f t="shared" ref="F93" si="48">IFERROR((ROUNDDOWN(F92*F$37/(1+F$37),0)),"")</f>
        <v>0</v>
      </c>
      <c r="G93" s="217">
        <f t="shared" ref="G93" si="49">IFERROR((ROUNDDOWN(G92*G$37/(1+G$37),0)),"")</f>
        <v>0</v>
      </c>
      <c r="H93" s="217">
        <f t="shared" ref="H93" si="50">IFERROR((ROUNDDOWN(H92*H$37/(1+H$37),0)),"")</f>
        <v>0</v>
      </c>
      <c r="I93" s="217">
        <f t="shared" ref="I93" si="51">IFERROR((ROUNDDOWN(I92*I$37/(1+I$37),0)),"")</f>
        <v>0</v>
      </c>
      <c r="J93" s="217">
        <f t="shared" ref="J93" si="52">IFERROR((ROUNDDOWN(J92*J$37/(1+J$37),0)),"")</f>
        <v>0</v>
      </c>
      <c r="K93" s="217">
        <f t="shared" ref="K93" si="53">IFERROR((ROUNDDOWN(K92*K$37/(1+K$37),0)),"")</f>
        <v>0</v>
      </c>
      <c r="L93" s="217">
        <f t="shared" ref="L93" si="54">IFERROR((ROUNDDOWN(L92*L$37/(1+L$37),0)),"")</f>
        <v>0</v>
      </c>
      <c r="M93" s="217">
        <f t="shared" ref="M93" si="55">IFERROR((ROUNDDOWN(M92*M$37/(1+M$37),0)),"")</f>
        <v>0</v>
      </c>
      <c r="N93" s="218"/>
      <c r="O93" s="41"/>
      <c r="P93" s="41"/>
      <c r="Q93" s="136"/>
      <c r="R93" s="42"/>
      <c r="S93" s="42"/>
      <c r="T93" s="42"/>
      <c r="U93" s="42"/>
      <c r="V93" s="29"/>
      <c r="W93" s="29"/>
      <c r="X93" s="29"/>
      <c r="Y93" s="29"/>
    </row>
    <row r="94" spans="1:25" ht="15.75" customHeight="1" x14ac:dyDescent="0.15">
      <c r="A94" s="2"/>
      <c r="B94" s="145" t="s">
        <v>86</v>
      </c>
      <c r="C94" s="15"/>
      <c r="D94" s="11" t="s">
        <v>9</v>
      </c>
      <c r="E94" s="108">
        <v>0</v>
      </c>
      <c r="F94" s="108">
        <v>0</v>
      </c>
      <c r="G94" s="108">
        <v>0</v>
      </c>
      <c r="H94" s="108">
        <v>0</v>
      </c>
      <c r="I94" s="108">
        <v>0</v>
      </c>
      <c r="J94" s="108">
        <v>0</v>
      </c>
      <c r="K94" s="108">
        <v>0</v>
      </c>
      <c r="L94" s="108">
        <v>0</v>
      </c>
      <c r="M94" s="108">
        <v>0</v>
      </c>
      <c r="N94" s="12"/>
      <c r="O94" s="41"/>
      <c r="P94" s="41"/>
      <c r="Q94" s="136"/>
      <c r="R94" s="42"/>
      <c r="S94" s="42"/>
      <c r="T94" s="42"/>
      <c r="U94" s="42"/>
      <c r="V94" s="29"/>
      <c r="W94" s="29"/>
      <c r="X94" s="29"/>
      <c r="Y94" s="29"/>
    </row>
    <row r="95" spans="1:25" ht="15.75" customHeight="1" x14ac:dyDescent="0.15">
      <c r="A95" s="2"/>
      <c r="B95" s="145"/>
      <c r="C95" s="260"/>
      <c r="D95" s="204"/>
      <c r="E95" s="73"/>
      <c r="F95" s="73"/>
      <c r="G95" s="73"/>
      <c r="H95" s="73"/>
      <c r="I95" s="73"/>
      <c r="J95" s="73"/>
      <c r="K95" s="73"/>
      <c r="L95" s="73"/>
      <c r="M95" s="73"/>
      <c r="N95" s="17"/>
      <c r="O95" s="92"/>
      <c r="P95" s="41"/>
      <c r="Q95" s="136"/>
      <c r="R95" s="42"/>
      <c r="S95" s="42"/>
      <c r="T95" s="42"/>
      <c r="U95" s="42"/>
      <c r="V95" s="29"/>
      <c r="W95" s="29"/>
      <c r="X95" s="29"/>
      <c r="Y95" s="29"/>
    </row>
    <row r="96" spans="1:25" ht="30.75" customHeight="1" x14ac:dyDescent="0.15">
      <c r="A96" s="2"/>
      <c r="B96" s="145"/>
      <c r="C96" s="304" t="str">
        <f>IF(AND(E96="",F96="",G96="",H96="",I96="",J96="",K96="",L96="",M96=""),"","一般管理費率：未記入、少数点以下第２位又は１０%以上を検出")</f>
        <v/>
      </c>
      <c r="D96" s="304"/>
      <c r="E96" s="73" t="str">
        <f>IF(AND(E94=ROUNDDOWN(E94,3),E94&lt;=0.1,E94&lt;&gt;""),"","←←確認してください ")</f>
        <v/>
      </c>
      <c r="F96" s="73" t="str">
        <f t="shared" ref="F96:M96" si="56">IF(AND(F94=ROUNDDOWN(F94,3),F94&lt;=0.1,F94&lt;&gt;""),"","←←確認してください ")</f>
        <v/>
      </c>
      <c r="G96" s="73" t="str">
        <f t="shared" si="56"/>
        <v/>
      </c>
      <c r="H96" s="73" t="str">
        <f t="shared" si="56"/>
        <v/>
      </c>
      <c r="I96" s="73" t="str">
        <f t="shared" si="56"/>
        <v/>
      </c>
      <c r="J96" s="73" t="str">
        <f t="shared" si="56"/>
        <v/>
      </c>
      <c r="K96" s="73" t="str">
        <f t="shared" si="56"/>
        <v/>
      </c>
      <c r="L96" s="73" t="str">
        <f t="shared" si="56"/>
        <v/>
      </c>
      <c r="M96" s="73" t="str">
        <f t="shared" si="56"/>
        <v/>
      </c>
      <c r="N96" s="17"/>
      <c r="O96" s="92"/>
      <c r="P96" s="41"/>
      <c r="Q96" s="136"/>
      <c r="R96" s="42"/>
      <c r="S96" s="42"/>
      <c r="T96" s="42"/>
      <c r="U96" s="42"/>
      <c r="V96" s="29"/>
      <c r="W96" s="29"/>
      <c r="X96" s="29"/>
      <c r="Y96" s="29"/>
    </row>
    <row r="97" spans="1:25" ht="18.75" customHeight="1" x14ac:dyDescent="0.15">
      <c r="A97" s="2"/>
      <c r="B97" s="145" t="s">
        <v>83</v>
      </c>
      <c r="C97" s="15"/>
      <c r="D97" s="7" t="s">
        <v>12</v>
      </c>
      <c r="E97" s="290"/>
      <c r="F97" s="290"/>
      <c r="G97" s="290"/>
      <c r="H97" s="290"/>
      <c r="I97" s="290"/>
      <c r="J97" s="240"/>
      <c r="K97" s="240"/>
      <c r="L97" s="240"/>
      <c r="M97" s="240"/>
      <c r="N97" s="54"/>
      <c r="O97" s="54"/>
      <c r="P97" s="41"/>
      <c r="Q97" s="136"/>
      <c r="R97" s="42"/>
      <c r="S97" s="42"/>
      <c r="T97" s="42"/>
      <c r="U97" s="42"/>
      <c r="V97" s="29"/>
      <c r="W97" s="29"/>
      <c r="X97" s="29"/>
      <c r="Y97" s="29"/>
    </row>
    <row r="98" spans="1:25" ht="18.75" customHeight="1" thickBot="1" x14ac:dyDescent="0.2">
      <c r="A98" s="2"/>
      <c r="B98" s="145" t="s">
        <v>84</v>
      </c>
      <c r="C98" s="15"/>
      <c r="D98" s="56" t="s">
        <v>44</v>
      </c>
      <c r="E98" s="302"/>
      <c r="F98" s="302"/>
      <c r="G98" s="302"/>
      <c r="H98" s="302"/>
      <c r="I98" s="302"/>
      <c r="J98" s="303" t="str">
        <f>IF(E98="","&lt;- 研究分担者を設定してください。","")</f>
        <v>&lt;- 研究分担者を設定してください。</v>
      </c>
      <c r="K98" s="303"/>
      <c r="L98" s="303"/>
      <c r="M98" s="303"/>
      <c r="N98" s="143" t="s">
        <v>2</v>
      </c>
      <c r="O98" s="41"/>
      <c r="P98" s="41"/>
      <c r="Q98" s="136"/>
      <c r="R98" s="42"/>
      <c r="S98" s="42"/>
      <c r="T98" s="42"/>
      <c r="U98" s="42"/>
      <c r="V98" s="29"/>
      <c r="W98" s="29"/>
      <c r="X98" s="29"/>
      <c r="Y98" s="29"/>
    </row>
    <row r="99" spans="1:25" ht="18" customHeight="1" thickBot="1" x14ac:dyDescent="0.2">
      <c r="A99" s="2"/>
      <c r="B99" s="145" t="s">
        <v>85</v>
      </c>
      <c r="C99" s="21" t="s">
        <v>0</v>
      </c>
      <c r="D99" s="21" t="s">
        <v>25</v>
      </c>
      <c r="E99" s="132">
        <f>E$24</f>
        <v>25</v>
      </c>
      <c r="F99" s="132">
        <f t="shared" ref="F99:M99" si="57">F$24</f>
        <v>26</v>
      </c>
      <c r="G99" s="132">
        <f t="shared" si="57"/>
        <v>27</v>
      </c>
      <c r="H99" s="132">
        <f t="shared" si="57"/>
        <v>28</v>
      </c>
      <c r="I99" s="132">
        <f t="shared" si="57"/>
        <v>29</v>
      </c>
      <c r="J99" s="132">
        <f t="shared" si="57"/>
        <v>30</v>
      </c>
      <c r="K99" s="132">
        <f t="shared" si="57"/>
        <v>31</v>
      </c>
      <c r="L99" s="132">
        <f t="shared" si="57"/>
        <v>32</v>
      </c>
      <c r="M99" s="241">
        <f t="shared" si="57"/>
        <v>33</v>
      </c>
      <c r="N99" s="40" t="s">
        <v>87</v>
      </c>
      <c r="O99" s="41"/>
      <c r="P99" s="41"/>
      <c r="Q99" s="136"/>
      <c r="R99" s="42"/>
      <c r="S99" s="42"/>
      <c r="T99" s="42"/>
      <c r="U99" s="42"/>
      <c r="V99" s="29"/>
      <c r="W99" s="29"/>
      <c r="X99" s="29"/>
      <c r="Y99" s="29"/>
    </row>
    <row r="100" spans="1:25" ht="15.75" customHeight="1" x14ac:dyDescent="0.15">
      <c r="A100" s="2"/>
      <c r="B100" s="145"/>
      <c r="C100" s="291" t="s">
        <v>74</v>
      </c>
      <c r="D100" s="24" t="s">
        <v>4</v>
      </c>
      <c r="E100" s="105">
        <v>0</v>
      </c>
      <c r="F100" s="106">
        <v>0</v>
      </c>
      <c r="G100" s="106">
        <v>0</v>
      </c>
      <c r="H100" s="106">
        <v>0</v>
      </c>
      <c r="I100" s="106">
        <v>0</v>
      </c>
      <c r="J100" s="106">
        <v>0</v>
      </c>
      <c r="K100" s="106">
        <v>0</v>
      </c>
      <c r="L100" s="106">
        <v>0</v>
      </c>
      <c r="M100" s="106">
        <v>0</v>
      </c>
      <c r="N100" s="36"/>
      <c r="O100" s="41"/>
      <c r="P100" s="41"/>
      <c r="Q100" s="136"/>
      <c r="R100" s="42"/>
      <c r="S100" s="42"/>
      <c r="T100" s="42"/>
      <c r="U100" s="42"/>
      <c r="V100" s="29"/>
      <c r="W100" s="29"/>
      <c r="X100" s="29"/>
      <c r="Y100" s="29"/>
    </row>
    <row r="101" spans="1:25" ht="15.75" customHeight="1" x14ac:dyDescent="0.15">
      <c r="A101" s="2"/>
      <c r="B101" s="145"/>
      <c r="C101" s="292"/>
      <c r="D101" s="25" t="s">
        <v>5</v>
      </c>
      <c r="E101" s="109">
        <v>0</v>
      </c>
      <c r="F101" s="109">
        <v>0</v>
      </c>
      <c r="G101" s="109">
        <v>0</v>
      </c>
      <c r="H101" s="109">
        <v>0</v>
      </c>
      <c r="I101" s="109">
        <v>0</v>
      </c>
      <c r="J101" s="109">
        <v>0</v>
      </c>
      <c r="K101" s="110">
        <v>0</v>
      </c>
      <c r="L101" s="110">
        <v>0</v>
      </c>
      <c r="M101" s="110">
        <v>0</v>
      </c>
      <c r="N101" s="37"/>
      <c r="O101" s="41"/>
      <c r="P101" s="41"/>
      <c r="Q101" s="136"/>
      <c r="R101" s="42"/>
      <c r="S101" s="42"/>
      <c r="T101" s="42"/>
      <c r="U101" s="42"/>
      <c r="V101" s="29"/>
      <c r="W101" s="29"/>
      <c r="X101" s="29"/>
      <c r="Y101" s="29"/>
    </row>
    <row r="102" spans="1:25" ht="15.75" customHeight="1" x14ac:dyDescent="0.15">
      <c r="A102" s="2"/>
      <c r="B102" s="145"/>
      <c r="C102" s="292"/>
      <c r="D102" s="26" t="s">
        <v>6</v>
      </c>
      <c r="E102" s="109">
        <v>0</v>
      </c>
      <c r="F102" s="109">
        <v>0</v>
      </c>
      <c r="G102" s="109">
        <v>0</v>
      </c>
      <c r="H102" s="109">
        <v>0</v>
      </c>
      <c r="I102" s="109">
        <v>0</v>
      </c>
      <c r="J102" s="109">
        <v>0</v>
      </c>
      <c r="K102" s="110">
        <v>0</v>
      </c>
      <c r="L102" s="110">
        <v>0</v>
      </c>
      <c r="M102" s="110">
        <v>0</v>
      </c>
      <c r="N102" s="37"/>
      <c r="O102" s="41"/>
      <c r="P102" s="41"/>
      <c r="Q102" s="136"/>
      <c r="R102" s="42"/>
      <c r="S102" s="42"/>
      <c r="T102" s="42"/>
      <c r="U102" s="42"/>
      <c r="V102" s="29"/>
      <c r="W102" s="29"/>
      <c r="X102" s="29"/>
      <c r="Y102" s="29"/>
    </row>
    <row r="103" spans="1:25" ht="15.75" customHeight="1" x14ac:dyDescent="0.15">
      <c r="A103" s="2"/>
      <c r="B103" s="145"/>
      <c r="C103" s="292"/>
      <c r="D103" s="45" t="s">
        <v>7</v>
      </c>
      <c r="E103" s="111">
        <v>0</v>
      </c>
      <c r="F103" s="111">
        <v>0</v>
      </c>
      <c r="G103" s="111">
        <v>0</v>
      </c>
      <c r="H103" s="111">
        <v>0</v>
      </c>
      <c r="I103" s="111">
        <v>0</v>
      </c>
      <c r="J103" s="111">
        <v>0</v>
      </c>
      <c r="K103" s="112">
        <v>0</v>
      </c>
      <c r="L103" s="112">
        <v>0</v>
      </c>
      <c r="M103" s="112">
        <v>0</v>
      </c>
      <c r="N103" s="39"/>
      <c r="O103" s="41"/>
      <c r="P103" s="41"/>
      <c r="Q103" s="136"/>
      <c r="R103" s="42"/>
      <c r="S103" s="42"/>
      <c r="T103" s="42"/>
      <c r="U103" s="42"/>
      <c r="V103" s="29"/>
      <c r="W103" s="29"/>
      <c r="X103" s="29"/>
      <c r="Y103" s="29"/>
    </row>
    <row r="104" spans="1:25" ht="15.75" customHeight="1" x14ac:dyDescent="0.15">
      <c r="A104" s="2"/>
      <c r="B104" s="145"/>
      <c r="C104" s="292"/>
      <c r="D104" s="174" t="s">
        <v>15</v>
      </c>
      <c r="E104" s="181">
        <f>SUM(E100:E103)</f>
        <v>0</v>
      </c>
      <c r="F104" s="176">
        <f t="shared" ref="F104:M104" si="58">SUM(F100:F103)</f>
        <v>0</v>
      </c>
      <c r="G104" s="176">
        <f t="shared" si="58"/>
        <v>0</v>
      </c>
      <c r="H104" s="176">
        <f t="shared" si="58"/>
        <v>0</v>
      </c>
      <c r="I104" s="176">
        <f t="shared" si="58"/>
        <v>0</v>
      </c>
      <c r="J104" s="176">
        <f t="shared" si="58"/>
        <v>0</v>
      </c>
      <c r="K104" s="176">
        <f t="shared" si="58"/>
        <v>0</v>
      </c>
      <c r="L104" s="176">
        <f t="shared" si="58"/>
        <v>0</v>
      </c>
      <c r="M104" s="176">
        <f t="shared" si="58"/>
        <v>0</v>
      </c>
      <c r="N104" s="177"/>
      <c r="O104" s="41"/>
      <c r="P104" s="41"/>
      <c r="Q104" s="136"/>
      <c r="R104" s="42"/>
      <c r="S104" s="42"/>
      <c r="T104" s="42"/>
      <c r="U104" s="42"/>
      <c r="V104" s="29"/>
      <c r="W104" s="29"/>
      <c r="X104" s="29"/>
      <c r="Y104" s="29"/>
    </row>
    <row r="105" spans="1:25" ht="15.75" customHeight="1" x14ac:dyDescent="0.15">
      <c r="A105" s="2"/>
      <c r="B105" s="145"/>
      <c r="C105" s="292"/>
      <c r="D105" s="182" t="s">
        <v>8</v>
      </c>
      <c r="E105" s="199">
        <f t="shared" ref="E105:M105" si="59">IF(E110="",ROUNDDOWN(E104*E108,0),"　率設定ｴﾗｰ")</f>
        <v>0</v>
      </c>
      <c r="F105" s="180">
        <f t="shared" si="59"/>
        <v>0</v>
      </c>
      <c r="G105" s="180">
        <f t="shared" si="59"/>
        <v>0</v>
      </c>
      <c r="H105" s="180">
        <f t="shared" si="59"/>
        <v>0</v>
      </c>
      <c r="I105" s="180">
        <f t="shared" si="59"/>
        <v>0</v>
      </c>
      <c r="J105" s="180">
        <f t="shared" si="59"/>
        <v>0</v>
      </c>
      <c r="K105" s="180">
        <f t="shared" si="59"/>
        <v>0</v>
      </c>
      <c r="L105" s="180">
        <f t="shared" si="59"/>
        <v>0</v>
      </c>
      <c r="M105" s="180">
        <f t="shared" si="59"/>
        <v>0</v>
      </c>
      <c r="N105" s="177"/>
      <c r="O105" s="41"/>
      <c r="P105" s="41"/>
      <c r="Q105" s="136"/>
      <c r="R105" s="42"/>
      <c r="S105" s="42"/>
      <c r="T105" s="42"/>
      <c r="U105" s="42"/>
      <c r="V105" s="29"/>
      <c r="W105" s="29"/>
      <c r="X105" s="29"/>
      <c r="Y105" s="29"/>
    </row>
    <row r="106" spans="1:25" ht="15.75" customHeight="1" x14ac:dyDescent="0.15">
      <c r="A106" s="2"/>
      <c r="B106" s="145"/>
      <c r="C106" s="292"/>
      <c r="D106" s="96" t="s">
        <v>17</v>
      </c>
      <c r="E106" s="184">
        <f>IF($E$98="",0,E104+E105)</f>
        <v>0</v>
      </c>
      <c r="F106" s="185">
        <f t="shared" ref="F106:M106" si="60">IF($E$98="",0,F104+F105)</f>
        <v>0</v>
      </c>
      <c r="G106" s="185">
        <f t="shared" si="60"/>
        <v>0</v>
      </c>
      <c r="H106" s="185">
        <f t="shared" si="60"/>
        <v>0</v>
      </c>
      <c r="I106" s="185">
        <f t="shared" si="60"/>
        <v>0</v>
      </c>
      <c r="J106" s="185">
        <f t="shared" si="60"/>
        <v>0</v>
      </c>
      <c r="K106" s="185">
        <f t="shared" si="60"/>
        <v>0</v>
      </c>
      <c r="L106" s="185">
        <f t="shared" si="60"/>
        <v>0</v>
      </c>
      <c r="M106" s="185">
        <f t="shared" si="60"/>
        <v>0</v>
      </c>
      <c r="N106" s="215"/>
      <c r="O106" s="41"/>
      <c r="P106" s="41"/>
      <c r="Q106" s="136"/>
      <c r="R106" s="42"/>
      <c r="S106" s="42"/>
      <c r="T106" s="42"/>
      <c r="U106" s="42"/>
      <c r="V106" s="29"/>
      <c r="W106" s="29"/>
      <c r="X106" s="29"/>
      <c r="Y106" s="29"/>
    </row>
    <row r="107" spans="1:25" ht="29.25" customHeight="1" thickBot="1" x14ac:dyDescent="0.2">
      <c r="A107" s="2"/>
      <c r="B107" s="145"/>
      <c r="C107" s="293"/>
      <c r="D107" s="216" t="s">
        <v>27</v>
      </c>
      <c r="E107" s="217">
        <f>IFERROR((ROUNDDOWN(E106*E$37/(1+E$37),0)),"")</f>
        <v>0</v>
      </c>
      <c r="F107" s="217">
        <f t="shared" ref="F107" si="61">IFERROR((ROUNDDOWN(F106*F$37/(1+F$37),0)),"")</f>
        <v>0</v>
      </c>
      <c r="G107" s="217">
        <f t="shared" ref="G107" si="62">IFERROR((ROUNDDOWN(G106*G$37/(1+G$37),0)),"")</f>
        <v>0</v>
      </c>
      <c r="H107" s="217">
        <f t="shared" ref="H107" si="63">IFERROR((ROUNDDOWN(H106*H$37/(1+H$37),0)),"")</f>
        <v>0</v>
      </c>
      <c r="I107" s="217">
        <f t="shared" ref="I107" si="64">IFERROR((ROUNDDOWN(I106*I$37/(1+I$37),0)),"")</f>
        <v>0</v>
      </c>
      <c r="J107" s="217">
        <f t="shared" ref="J107" si="65">IFERROR((ROUNDDOWN(J106*J$37/(1+J$37),0)),"")</f>
        <v>0</v>
      </c>
      <c r="K107" s="217">
        <f t="shared" ref="K107" si="66">IFERROR((ROUNDDOWN(K106*K$37/(1+K$37),0)),"")</f>
        <v>0</v>
      </c>
      <c r="L107" s="217">
        <f t="shared" ref="L107" si="67">IFERROR((ROUNDDOWN(L106*L$37/(1+L$37),0)),"")</f>
        <v>0</v>
      </c>
      <c r="M107" s="217">
        <f t="shared" ref="M107" si="68">IFERROR((ROUNDDOWN(M106*M$37/(1+M$37),0)),"")</f>
        <v>0</v>
      </c>
      <c r="N107" s="218"/>
      <c r="O107" s="41"/>
      <c r="P107" s="41"/>
      <c r="Q107" s="136"/>
      <c r="R107" s="42"/>
      <c r="S107" s="42"/>
      <c r="T107" s="42"/>
      <c r="U107" s="42"/>
      <c r="V107" s="29"/>
      <c r="W107" s="29"/>
      <c r="X107" s="29"/>
      <c r="Y107" s="29"/>
    </row>
    <row r="108" spans="1:25" ht="15.75" customHeight="1" x14ac:dyDescent="0.15">
      <c r="A108" s="2"/>
      <c r="B108" s="145" t="s">
        <v>86</v>
      </c>
      <c r="C108" s="15"/>
      <c r="D108" s="11" t="s">
        <v>9</v>
      </c>
      <c r="E108" s="108">
        <v>0</v>
      </c>
      <c r="F108" s="108">
        <v>0</v>
      </c>
      <c r="G108" s="108">
        <v>0</v>
      </c>
      <c r="H108" s="108">
        <v>0</v>
      </c>
      <c r="I108" s="108">
        <v>0</v>
      </c>
      <c r="J108" s="108">
        <v>0</v>
      </c>
      <c r="K108" s="108">
        <v>0</v>
      </c>
      <c r="L108" s="108">
        <v>0</v>
      </c>
      <c r="M108" s="108">
        <v>0</v>
      </c>
      <c r="N108" s="12"/>
      <c r="O108" s="41"/>
      <c r="P108" s="41"/>
      <c r="Q108" s="136"/>
      <c r="R108" s="42"/>
      <c r="S108" s="42"/>
      <c r="T108" s="42"/>
      <c r="U108" s="42"/>
      <c r="V108" s="29"/>
      <c r="W108" s="29"/>
      <c r="X108" s="29"/>
      <c r="Y108" s="29"/>
    </row>
    <row r="109" spans="1:25" ht="15.75" customHeight="1" x14ac:dyDescent="0.15">
      <c r="A109" s="2"/>
      <c r="B109" s="145"/>
      <c r="C109" s="260"/>
      <c r="D109" s="204"/>
      <c r="E109" s="73"/>
      <c r="F109" s="73"/>
      <c r="G109" s="73"/>
      <c r="H109" s="73"/>
      <c r="I109" s="73"/>
      <c r="J109" s="73"/>
      <c r="K109" s="73"/>
      <c r="L109" s="73"/>
      <c r="M109" s="73"/>
      <c r="N109" s="17"/>
      <c r="O109" s="92"/>
      <c r="P109" s="41"/>
      <c r="Q109" s="136"/>
      <c r="R109" s="42"/>
      <c r="S109" s="42"/>
      <c r="T109" s="42"/>
      <c r="U109" s="42"/>
      <c r="V109" s="29"/>
      <c r="W109" s="29"/>
      <c r="X109" s="29"/>
      <c r="Y109" s="29"/>
    </row>
    <row r="110" spans="1:25" ht="30.75" customHeight="1" x14ac:dyDescent="0.15">
      <c r="A110" s="2"/>
      <c r="B110" s="145"/>
      <c r="C110" s="304" t="str">
        <f>IF(AND(E110="",F110="",G110="",H110="",I110="",J110="",K110="",L110="",M110=""),"","一般管理費率：未記入、少数点以下第２位又は１０%以上を検出")</f>
        <v/>
      </c>
      <c r="D110" s="304"/>
      <c r="E110" s="73" t="str">
        <f>IF(AND(E108=ROUNDDOWN(E108,3),E108&lt;=0.1,E108&lt;&gt;""),"","←←確認してください ")</f>
        <v/>
      </c>
      <c r="F110" s="73" t="str">
        <f t="shared" ref="F110:M110" si="69">IF(AND(F108=ROUNDDOWN(F108,3),F108&lt;=0.1,F108&lt;&gt;""),"","←←確認してください ")</f>
        <v/>
      </c>
      <c r="G110" s="73" t="str">
        <f t="shared" si="69"/>
        <v/>
      </c>
      <c r="H110" s="73" t="str">
        <f t="shared" si="69"/>
        <v/>
      </c>
      <c r="I110" s="73" t="str">
        <f t="shared" si="69"/>
        <v/>
      </c>
      <c r="J110" s="73" t="str">
        <f t="shared" si="69"/>
        <v/>
      </c>
      <c r="K110" s="73" t="str">
        <f t="shared" si="69"/>
        <v/>
      </c>
      <c r="L110" s="73" t="str">
        <f t="shared" si="69"/>
        <v/>
      </c>
      <c r="M110" s="73" t="str">
        <f t="shared" si="69"/>
        <v/>
      </c>
      <c r="N110" s="17"/>
      <c r="O110" s="92"/>
      <c r="P110" s="41"/>
      <c r="Q110" s="136"/>
      <c r="R110" s="42"/>
      <c r="S110" s="42"/>
      <c r="T110" s="42"/>
      <c r="U110" s="42"/>
      <c r="V110" s="29"/>
      <c r="W110" s="29"/>
      <c r="X110" s="29"/>
      <c r="Y110" s="29"/>
    </row>
    <row r="111" spans="1:25" ht="18.75" customHeight="1" x14ac:dyDescent="0.15">
      <c r="A111" s="2"/>
      <c r="B111" s="145" t="s">
        <v>83</v>
      </c>
      <c r="C111" s="15"/>
      <c r="D111" s="7" t="s">
        <v>12</v>
      </c>
      <c r="E111" s="290"/>
      <c r="F111" s="290"/>
      <c r="G111" s="290"/>
      <c r="H111" s="290"/>
      <c r="I111" s="290"/>
      <c r="J111" s="240"/>
      <c r="K111" s="240"/>
      <c r="L111" s="240"/>
      <c r="M111" s="240"/>
      <c r="N111" s="54"/>
      <c r="O111" s="54"/>
      <c r="P111" s="41"/>
      <c r="Q111" s="136"/>
      <c r="R111" s="42"/>
      <c r="S111" s="42"/>
      <c r="T111" s="42"/>
      <c r="U111" s="42"/>
      <c r="V111" s="29"/>
      <c r="W111" s="29"/>
      <c r="X111" s="29"/>
      <c r="Y111" s="29"/>
    </row>
    <row r="112" spans="1:25" ht="18.75" customHeight="1" thickBot="1" x14ac:dyDescent="0.2">
      <c r="A112" s="2"/>
      <c r="B112" s="145" t="s">
        <v>84</v>
      </c>
      <c r="C112" s="15"/>
      <c r="D112" s="56" t="s">
        <v>44</v>
      </c>
      <c r="E112" s="302"/>
      <c r="F112" s="302"/>
      <c r="G112" s="302"/>
      <c r="H112" s="302"/>
      <c r="I112" s="302"/>
      <c r="J112" s="303" t="str">
        <f>IF(E112="","&lt;- 研究分担者を設定してください。","")</f>
        <v>&lt;- 研究分担者を設定してください。</v>
      </c>
      <c r="K112" s="303"/>
      <c r="L112" s="303"/>
      <c r="M112" s="303"/>
      <c r="N112" s="143" t="s">
        <v>2</v>
      </c>
      <c r="O112" s="41"/>
      <c r="P112" s="41"/>
      <c r="Q112" s="136"/>
      <c r="R112" s="42"/>
      <c r="S112" s="42"/>
      <c r="T112" s="42"/>
      <c r="U112" s="42"/>
      <c r="V112" s="29"/>
      <c r="W112" s="29"/>
      <c r="X112" s="29"/>
      <c r="Y112" s="29"/>
    </row>
    <row r="113" spans="1:25" ht="18" customHeight="1" thickBot="1" x14ac:dyDescent="0.2">
      <c r="A113" s="2"/>
      <c r="B113" s="145" t="s">
        <v>85</v>
      </c>
      <c r="C113" s="21" t="s">
        <v>0</v>
      </c>
      <c r="D113" s="21" t="s">
        <v>25</v>
      </c>
      <c r="E113" s="132">
        <f>E$24</f>
        <v>25</v>
      </c>
      <c r="F113" s="132">
        <f t="shared" ref="F113:M113" si="70">F$24</f>
        <v>26</v>
      </c>
      <c r="G113" s="132">
        <f t="shared" si="70"/>
        <v>27</v>
      </c>
      <c r="H113" s="132">
        <f t="shared" si="70"/>
        <v>28</v>
      </c>
      <c r="I113" s="132">
        <f t="shared" si="70"/>
        <v>29</v>
      </c>
      <c r="J113" s="132">
        <f t="shared" si="70"/>
        <v>30</v>
      </c>
      <c r="K113" s="132">
        <f t="shared" si="70"/>
        <v>31</v>
      </c>
      <c r="L113" s="132">
        <f t="shared" si="70"/>
        <v>32</v>
      </c>
      <c r="M113" s="241">
        <f t="shared" si="70"/>
        <v>33</v>
      </c>
      <c r="N113" s="40" t="s">
        <v>87</v>
      </c>
      <c r="O113" s="41"/>
      <c r="P113" s="41"/>
      <c r="Q113" s="136"/>
      <c r="R113" s="42"/>
      <c r="S113" s="42"/>
      <c r="T113" s="42"/>
      <c r="U113" s="42"/>
      <c r="V113" s="29"/>
      <c r="W113" s="29"/>
      <c r="X113" s="29"/>
      <c r="Y113" s="29"/>
    </row>
    <row r="114" spans="1:25" ht="15.75" customHeight="1" x14ac:dyDescent="0.15">
      <c r="A114" s="2"/>
      <c r="B114" s="145"/>
      <c r="C114" s="291" t="s">
        <v>76</v>
      </c>
      <c r="D114" s="24" t="s">
        <v>4</v>
      </c>
      <c r="E114" s="105">
        <v>0</v>
      </c>
      <c r="F114" s="106">
        <v>0</v>
      </c>
      <c r="G114" s="106">
        <v>0</v>
      </c>
      <c r="H114" s="106">
        <v>0</v>
      </c>
      <c r="I114" s="106">
        <v>0</v>
      </c>
      <c r="J114" s="106">
        <v>0</v>
      </c>
      <c r="K114" s="106">
        <v>0</v>
      </c>
      <c r="L114" s="106">
        <v>0</v>
      </c>
      <c r="M114" s="106">
        <v>0</v>
      </c>
      <c r="N114" s="36"/>
      <c r="O114" s="41"/>
      <c r="P114" s="41"/>
      <c r="Q114" s="136"/>
      <c r="R114" s="42"/>
      <c r="S114" s="42"/>
      <c r="T114" s="42"/>
      <c r="U114" s="42"/>
      <c r="V114" s="29"/>
      <c r="W114" s="29"/>
      <c r="X114" s="29"/>
      <c r="Y114" s="29"/>
    </row>
    <row r="115" spans="1:25" ht="15.75" customHeight="1" x14ac:dyDescent="0.15">
      <c r="A115" s="2"/>
      <c r="B115" s="145"/>
      <c r="C115" s="292"/>
      <c r="D115" s="25" t="s">
        <v>5</v>
      </c>
      <c r="E115" s="109">
        <v>0</v>
      </c>
      <c r="F115" s="109">
        <v>0</v>
      </c>
      <c r="G115" s="109">
        <v>0</v>
      </c>
      <c r="H115" s="109">
        <v>0</v>
      </c>
      <c r="I115" s="109">
        <v>0</v>
      </c>
      <c r="J115" s="109">
        <v>0</v>
      </c>
      <c r="K115" s="110">
        <v>0</v>
      </c>
      <c r="L115" s="110">
        <v>0</v>
      </c>
      <c r="M115" s="110">
        <v>0</v>
      </c>
      <c r="N115" s="37"/>
      <c r="O115" s="41"/>
      <c r="P115" s="41"/>
      <c r="Q115" s="136"/>
      <c r="R115" s="42"/>
      <c r="S115" s="42"/>
      <c r="T115" s="42"/>
      <c r="U115" s="42"/>
      <c r="V115" s="29"/>
      <c r="W115" s="29"/>
      <c r="X115" s="29"/>
      <c r="Y115" s="29"/>
    </row>
    <row r="116" spans="1:25" ht="15.75" customHeight="1" x14ac:dyDescent="0.15">
      <c r="A116" s="2"/>
      <c r="B116" s="145"/>
      <c r="C116" s="292"/>
      <c r="D116" s="26" t="s">
        <v>6</v>
      </c>
      <c r="E116" s="109">
        <v>0</v>
      </c>
      <c r="F116" s="109">
        <v>0</v>
      </c>
      <c r="G116" s="109">
        <v>0</v>
      </c>
      <c r="H116" s="109">
        <v>0</v>
      </c>
      <c r="I116" s="109">
        <v>0</v>
      </c>
      <c r="J116" s="109">
        <v>0</v>
      </c>
      <c r="K116" s="110">
        <v>0</v>
      </c>
      <c r="L116" s="110">
        <v>0</v>
      </c>
      <c r="M116" s="110">
        <v>0</v>
      </c>
      <c r="N116" s="37"/>
      <c r="O116" s="41"/>
      <c r="P116" s="41"/>
      <c r="Q116" s="136"/>
      <c r="R116" s="42"/>
      <c r="S116" s="42"/>
      <c r="T116" s="42"/>
      <c r="U116" s="42"/>
      <c r="V116" s="29"/>
      <c r="W116" s="29"/>
      <c r="X116" s="29"/>
      <c r="Y116" s="29"/>
    </row>
    <row r="117" spans="1:25" ht="15.75" customHeight="1" x14ac:dyDescent="0.15">
      <c r="A117" s="2"/>
      <c r="B117" s="145"/>
      <c r="C117" s="292"/>
      <c r="D117" s="45" t="s">
        <v>7</v>
      </c>
      <c r="E117" s="111">
        <v>0</v>
      </c>
      <c r="F117" s="111">
        <v>0</v>
      </c>
      <c r="G117" s="111">
        <v>0</v>
      </c>
      <c r="H117" s="111">
        <v>0</v>
      </c>
      <c r="I117" s="111">
        <v>0</v>
      </c>
      <c r="J117" s="111">
        <v>0</v>
      </c>
      <c r="K117" s="112">
        <v>0</v>
      </c>
      <c r="L117" s="112">
        <v>0</v>
      </c>
      <c r="M117" s="112">
        <v>0</v>
      </c>
      <c r="N117" s="39"/>
      <c r="O117" s="41"/>
      <c r="P117" s="41"/>
      <c r="Q117" s="136"/>
      <c r="R117" s="42"/>
      <c r="S117" s="42"/>
      <c r="T117" s="42"/>
      <c r="U117" s="42"/>
      <c r="V117" s="29"/>
      <c r="W117" s="29"/>
      <c r="X117" s="29"/>
      <c r="Y117" s="29"/>
    </row>
    <row r="118" spans="1:25" ht="15.75" customHeight="1" x14ac:dyDescent="0.15">
      <c r="A118" s="2"/>
      <c r="B118" s="145"/>
      <c r="C118" s="292"/>
      <c r="D118" s="174" t="s">
        <v>15</v>
      </c>
      <c r="E118" s="181">
        <f>SUM(E114:E117)</f>
        <v>0</v>
      </c>
      <c r="F118" s="176">
        <f t="shared" ref="F118:M118" si="71">SUM(F114:F117)</f>
        <v>0</v>
      </c>
      <c r="G118" s="176">
        <f t="shared" si="71"/>
        <v>0</v>
      </c>
      <c r="H118" s="176">
        <f t="shared" si="71"/>
        <v>0</v>
      </c>
      <c r="I118" s="176">
        <f t="shared" si="71"/>
        <v>0</v>
      </c>
      <c r="J118" s="176">
        <f t="shared" si="71"/>
        <v>0</v>
      </c>
      <c r="K118" s="176">
        <f t="shared" si="71"/>
        <v>0</v>
      </c>
      <c r="L118" s="176">
        <f t="shared" si="71"/>
        <v>0</v>
      </c>
      <c r="M118" s="176">
        <f t="shared" si="71"/>
        <v>0</v>
      </c>
      <c r="N118" s="177"/>
      <c r="O118" s="41"/>
      <c r="P118" s="41"/>
      <c r="Q118" s="136"/>
      <c r="R118" s="42"/>
      <c r="S118" s="42"/>
      <c r="T118" s="42"/>
      <c r="U118" s="42"/>
      <c r="V118" s="29"/>
      <c r="W118" s="29"/>
      <c r="X118" s="29"/>
      <c r="Y118" s="29"/>
    </row>
    <row r="119" spans="1:25" ht="15.75" customHeight="1" x14ac:dyDescent="0.15">
      <c r="A119" s="2"/>
      <c r="B119" s="145"/>
      <c r="C119" s="292"/>
      <c r="D119" s="182" t="s">
        <v>8</v>
      </c>
      <c r="E119" s="199">
        <f t="shared" ref="E119:M119" si="72">IF(E124="",ROUNDDOWN(E118*E122,0),"　率設定ｴﾗｰ")</f>
        <v>0</v>
      </c>
      <c r="F119" s="180">
        <f t="shared" si="72"/>
        <v>0</v>
      </c>
      <c r="G119" s="180">
        <f t="shared" si="72"/>
        <v>0</v>
      </c>
      <c r="H119" s="180">
        <f t="shared" si="72"/>
        <v>0</v>
      </c>
      <c r="I119" s="180">
        <f t="shared" si="72"/>
        <v>0</v>
      </c>
      <c r="J119" s="180">
        <f t="shared" si="72"/>
        <v>0</v>
      </c>
      <c r="K119" s="180">
        <f t="shared" si="72"/>
        <v>0</v>
      </c>
      <c r="L119" s="180">
        <f t="shared" si="72"/>
        <v>0</v>
      </c>
      <c r="M119" s="180">
        <f t="shared" si="72"/>
        <v>0</v>
      </c>
      <c r="N119" s="177"/>
      <c r="O119" s="41"/>
      <c r="P119" s="41"/>
      <c r="Q119" s="136"/>
      <c r="R119" s="42"/>
      <c r="S119" s="42"/>
      <c r="T119" s="42"/>
      <c r="U119" s="42"/>
      <c r="V119" s="29"/>
      <c r="W119" s="29"/>
      <c r="X119" s="29"/>
      <c r="Y119" s="29"/>
    </row>
    <row r="120" spans="1:25" ht="15.75" customHeight="1" x14ac:dyDescent="0.15">
      <c r="A120" s="2"/>
      <c r="B120" s="145"/>
      <c r="C120" s="292"/>
      <c r="D120" s="96" t="s">
        <v>17</v>
      </c>
      <c r="E120" s="184">
        <f>IF($E$112="",0,E118+E119)</f>
        <v>0</v>
      </c>
      <c r="F120" s="185">
        <f t="shared" ref="F120:M120" si="73">IF($E$112="",0,F118+F119)</f>
        <v>0</v>
      </c>
      <c r="G120" s="185">
        <f t="shared" si="73"/>
        <v>0</v>
      </c>
      <c r="H120" s="185">
        <f t="shared" si="73"/>
        <v>0</v>
      </c>
      <c r="I120" s="185">
        <f t="shared" si="73"/>
        <v>0</v>
      </c>
      <c r="J120" s="185">
        <f t="shared" si="73"/>
        <v>0</v>
      </c>
      <c r="K120" s="185">
        <f t="shared" si="73"/>
        <v>0</v>
      </c>
      <c r="L120" s="185">
        <f t="shared" si="73"/>
        <v>0</v>
      </c>
      <c r="M120" s="185">
        <f t="shared" si="73"/>
        <v>0</v>
      </c>
      <c r="N120" s="215"/>
      <c r="O120" s="41"/>
      <c r="P120" s="41"/>
      <c r="Q120" s="136"/>
      <c r="R120" s="42"/>
      <c r="S120" s="42"/>
      <c r="T120" s="42"/>
      <c r="U120" s="42"/>
      <c r="V120" s="29"/>
      <c r="W120" s="29"/>
      <c r="X120" s="29"/>
      <c r="Y120" s="29"/>
    </row>
    <row r="121" spans="1:25" ht="29.25" customHeight="1" thickBot="1" x14ac:dyDescent="0.2">
      <c r="A121" s="2"/>
      <c r="B121" s="145"/>
      <c r="C121" s="293"/>
      <c r="D121" s="216" t="s">
        <v>27</v>
      </c>
      <c r="E121" s="217">
        <f>IFERROR((ROUNDDOWN(E120*E$37/(1+E$37),0)),"")</f>
        <v>0</v>
      </c>
      <c r="F121" s="217">
        <f t="shared" ref="F121" si="74">IFERROR((ROUNDDOWN(F120*F$37/(1+F$37),0)),"")</f>
        <v>0</v>
      </c>
      <c r="G121" s="217">
        <f t="shared" ref="G121" si="75">IFERROR((ROUNDDOWN(G120*G$37/(1+G$37),0)),"")</f>
        <v>0</v>
      </c>
      <c r="H121" s="217">
        <f t="shared" ref="H121" si="76">IFERROR((ROUNDDOWN(H120*H$37/(1+H$37),0)),"")</f>
        <v>0</v>
      </c>
      <c r="I121" s="217">
        <f t="shared" ref="I121" si="77">IFERROR((ROUNDDOWN(I120*I$37/(1+I$37),0)),"")</f>
        <v>0</v>
      </c>
      <c r="J121" s="217">
        <f t="shared" ref="J121" si="78">IFERROR((ROUNDDOWN(J120*J$37/(1+J$37),0)),"")</f>
        <v>0</v>
      </c>
      <c r="K121" s="217">
        <f t="shared" ref="K121" si="79">IFERROR((ROUNDDOWN(K120*K$37/(1+K$37),0)),"")</f>
        <v>0</v>
      </c>
      <c r="L121" s="217">
        <f t="shared" ref="L121" si="80">IFERROR((ROUNDDOWN(L120*L$37/(1+L$37),0)),"")</f>
        <v>0</v>
      </c>
      <c r="M121" s="217">
        <f t="shared" ref="M121" si="81">IFERROR((ROUNDDOWN(M120*M$37/(1+M$37),0)),"")</f>
        <v>0</v>
      </c>
      <c r="N121" s="218"/>
      <c r="O121" s="41"/>
      <c r="P121" s="41"/>
      <c r="Q121" s="136"/>
      <c r="R121" s="42"/>
      <c r="S121" s="42"/>
      <c r="T121" s="42"/>
      <c r="U121" s="42"/>
      <c r="V121" s="29"/>
      <c r="W121" s="29"/>
      <c r="X121" s="29"/>
      <c r="Y121" s="29"/>
    </row>
    <row r="122" spans="1:25" ht="15.75" customHeight="1" x14ac:dyDescent="0.15">
      <c r="A122" s="2"/>
      <c r="B122" s="145" t="s">
        <v>86</v>
      </c>
      <c r="C122" s="15"/>
      <c r="D122" s="11" t="s">
        <v>9</v>
      </c>
      <c r="E122" s="108">
        <v>0</v>
      </c>
      <c r="F122" s="108">
        <v>0</v>
      </c>
      <c r="G122" s="108">
        <v>0</v>
      </c>
      <c r="H122" s="108">
        <v>0</v>
      </c>
      <c r="I122" s="108">
        <v>0</v>
      </c>
      <c r="J122" s="108">
        <v>0</v>
      </c>
      <c r="K122" s="108">
        <v>0</v>
      </c>
      <c r="L122" s="108">
        <v>0</v>
      </c>
      <c r="M122" s="108">
        <v>0</v>
      </c>
      <c r="N122" s="12"/>
      <c r="O122" s="41"/>
      <c r="P122" s="41"/>
      <c r="Q122" s="136"/>
      <c r="R122" s="42"/>
      <c r="S122" s="42"/>
      <c r="T122" s="42"/>
      <c r="U122" s="42"/>
      <c r="V122" s="29"/>
      <c r="W122" s="29"/>
      <c r="X122" s="29"/>
      <c r="Y122" s="29"/>
    </row>
    <row r="123" spans="1:25" ht="15.75" customHeight="1" x14ac:dyDescent="0.15">
      <c r="A123" s="2"/>
      <c r="B123" s="145"/>
      <c r="C123" s="260"/>
      <c r="D123" s="204"/>
      <c r="E123" s="73"/>
      <c r="F123" s="73"/>
      <c r="G123" s="73"/>
      <c r="H123" s="73"/>
      <c r="I123" s="73"/>
      <c r="J123" s="73"/>
      <c r="K123" s="73"/>
      <c r="L123" s="73"/>
      <c r="M123" s="73"/>
      <c r="N123" s="17"/>
      <c r="O123" s="92"/>
      <c r="P123" s="41"/>
      <c r="Q123" s="136"/>
      <c r="R123" s="42"/>
      <c r="S123" s="42"/>
      <c r="T123" s="42"/>
      <c r="U123" s="42"/>
      <c r="V123" s="29"/>
      <c r="W123" s="29"/>
      <c r="X123" s="29"/>
      <c r="Y123" s="29"/>
    </row>
    <row r="124" spans="1:25" ht="30.75" customHeight="1" x14ac:dyDescent="0.15">
      <c r="A124" s="2"/>
      <c r="B124" s="145"/>
      <c r="C124" s="304" t="str">
        <f>IF(AND(E124="",F124="",G124="",H124="",I124="",J124="",K124="",L124="",M124=""),"","一般管理費率：未記入、少数点以下第２位又は１０%以上を検出")</f>
        <v/>
      </c>
      <c r="D124" s="304"/>
      <c r="E124" s="73" t="str">
        <f>IF(AND(E122=ROUNDDOWN(E122,3),E122&lt;=0.1,E122&lt;&gt;""),"","←←確認してください ")</f>
        <v/>
      </c>
      <c r="F124" s="73" t="str">
        <f t="shared" ref="F124:M124" si="82">IF(AND(F122=ROUNDDOWN(F122,3),F122&lt;=0.1,F122&lt;&gt;""),"","←←確認してください ")</f>
        <v/>
      </c>
      <c r="G124" s="73" t="str">
        <f t="shared" si="82"/>
        <v/>
      </c>
      <c r="H124" s="73" t="str">
        <f t="shared" si="82"/>
        <v/>
      </c>
      <c r="I124" s="73" t="str">
        <f t="shared" si="82"/>
        <v/>
      </c>
      <c r="J124" s="73" t="str">
        <f t="shared" si="82"/>
        <v/>
      </c>
      <c r="K124" s="73" t="str">
        <f t="shared" si="82"/>
        <v/>
      </c>
      <c r="L124" s="73" t="str">
        <f t="shared" si="82"/>
        <v/>
      </c>
      <c r="M124" s="73" t="str">
        <f t="shared" si="82"/>
        <v/>
      </c>
      <c r="N124" s="17"/>
      <c r="O124" s="92"/>
      <c r="P124" s="41"/>
      <c r="Q124" s="136"/>
      <c r="R124" s="42"/>
      <c r="S124" s="42"/>
      <c r="T124" s="42"/>
      <c r="U124" s="42"/>
      <c r="V124" s="29"/>
      <c r="W124" s="29"/>
      <c r="X124" s="29"/>
      <c r="Y124" s="29"/>
    </row>
    <row r="125" spans="1:25" ht="18.75" customHeight="1" x14ac:dyDescent="0.15">
      <c r="A125" s="2"/>
      <c r="B125" s="145" t="s">
        <v>83</v>
      </c>
      <c r="C125" s="15"/>
      <c r="D125" s="7" t="s">
        <v>12</v>
      </c>
      <c r="E125" s="290"/>
      <c r="F125" s="290"/>
      <c r="G125" s="290"/>
      <c r="H125" s="290"/>
      <c r="I125" s="290"/>
      <c r="J125" s="240"/>
      <c r="K125" s="240"/>
      <c r="L125" s="240"/>
      <c r="M125" s="240"/>
      <c r="N125" s="54"/>
      <c r="O125" s="54"/>
      <c r="P125" s="41"/>
      <c r="Q125" s="136"/>
      <c r="R125" s="42"/>
      <c r="S125" s="42"/>
      <c r="T125" s="42"/>
      <c r="U125" s="42"/>
      <c r="V125" s="29"/>
      <c r="W125" s="29"/>
      <c r="X125" s="29"/>
      <c r="Y125" s="29"/>
    </row>
    <row r="126" spans="1:25" ht="18.75" customHeight="1" thickBot="1" x14ac:dyDescent="0.2">
      <c r="A126" s="2"/>
      <c r="B126" s="145" t="s">
        <v>84</v>
      </c>
      <c r="C126" s="15"/>
      <c r="D126" s="56" t="s">
        <v>44</v>
      </c>
      <c r="E126" s="302"/>
      <c r="F126" s="302"/>
      <c r="G126" s="302"/>
      <c r="H126" s="302"/>
      <c r="I126" s="302"/>
      <c r="J126" s="303" t="str">
        <f>IF(E126="","&lt;- 研究分担者を設定してください。","")</f>
        <v>&lt;- 研究分担者を設定してください。</v>
      </c>
      <c r="K126" s="303"/>
      <c r="L126" s="303"/>
      <c r="M126" s="303"/>
      <c r="N126" s="143" t="s">
        <v>2</v>
      </c>
      <c r="O126" s="41"/>
      <c r="P126" s="41"/>
      <c r="Q126" s="136"/>
      <c r="R126" s="42"/>
      <c r="S126" s="42"/>
      <c r="T126" s="42"/>
      <c r="U126" s="42"/>
      <c r="V126" s="29"/>
      <c r="W126" s="29"/>
      <c r="X126" s="29"/>
      <c r="Y126" s="29"/>
    </row>
    <row r="127" spans="1:25" ht="18" customHeight="1" thickBot="1" x14ac:dyDescent="0.2">
      <c r="A127" s="2"/>
      <c r="B127" s="145" t="s">
        <v>85</v>
      </c>
      <c r="C127" s="21" t="s">
        <v>0</v>
      </c>
      <c r="D127" s="21" t="s">
        <v>25</v>
      </c>
      <c r="E127" s="132">
        <f>E$24</f>
        <v>25</v>
      </c>
      <c r="F127" s="132">
        <f t="shared" ref="F127:M127" si="83">F$24</f>
        <v>26</v>
      </c>
      <c r="G127" s="132">
        <f t="shared" si="83"/>
        <v>27</v>
      </c>
      <c r="H127" s="132">
        <f t="shared" si="83"/>
        <v>28</v>
      </c>
      <c r="I127" s="132">
        <f t="shared" si="83"/>
        <v>29</v>
      </c>
      <c r="J127" s="132">
        <f t="shared" si="83"/>
        <v>30</v>
      </c>
      <c r="K127" s="132">
        <f t="shared" si="83"/>
        <v>31</v>
      </c>
      <c r="L127" s="132">
        <f t="shared" si="83"/>
        <v>32</v>
      </c>
      <c r="M127" s="241">
        <f t="shared" si="83"/>
        <v>33</v>
      </c>
      <c r="N127" s="40" t="s">
        <v>87</v>
      </c>
      <c r="O127" s="41"/>
      <c r="P127" s="41"/>
      <c r="Q127" s="136"/>
      <c r="R127" s="42"/>
      <c r="S127" s="42"/>
      <c r="T127" s="42"/>
      <c r="U127" s="42"/>
      <c r="V127" s="29"/>
      <c r="W127" s="29"/>
      <c r="X127" s="29"/>
      <c r="Y127" s="29"/>
    </row>
    <row r="128" spans="1:25" ht="15.75" customHeight="1" x14ac:dyDescent="0.15">
      <c r="A128" s="2"/>
      <c r="B128" s="145"/>
      <c r="C128" s="291" t="s">
        <v>76</v>
      </c>
      <c r="D128" s="24" t="s">
        <v>4</v>
      </c>
      <c r="E128" s="105">
        <v>0</v>
      </c>
      <c r="F128" s="106">
        <v>0</v>
      </c>
      <c r="G128" s="106">
        <v>0</v>
      </c>
      <c r="H128" s="106">
        <v>0</v>
      </c>
      <c r="I128" s="106">
        <v>0</v>
      </c>
      <c r="J128" s="106">
        <v>0</v>
      </c>
      <c r="K128" s="106">
        <v>0</v>
      </c>
      <c r="L128" s="106">
        <v>0</v>
      </c>
      <c r="M128" s="106">
        <v>0</v>
      </c>
      <c r="N128" s="36"/>
      <c r="O128" s="41"/>
      <c r="P128" s="41"/>
      <c r="Q128" s="136"/>
      <c r="R128" s="42"/>
      <c r="S128" s="42"/>
      <c r="T128" s="42"/>
      <c r="U128" s="42"/>
      <c r="V128" s="29"/>
      <c r="W128" s="29"/>
      <c r="X128" s="29"/>
      <c r="Y128" s="29"/>
    </row>
    <row r="129" spans="1:25" ht="15.75" customHeight="1" x14ac:dyDescent="0.15">
      <c r="A129" s="2"/>
      <c r="B129" s="145"/>
      <c r="C129" s="292"/>
      <c r="D129" s="25" t="s">
        <v>5</v>
      </c>
      <c r="E129" s="109">
        <v>0</v>
      </c>
      <c r="F129" s="109">
        <v>0</v>
      </c>
      <c r="G129" s="109">
        <v>0</v>
      </c>
      <c r="H129" s="109">
        <v>0</v>
      </c>
      <c r="I129" s="109">
        <v>0</v>
      </c>
      <c r="J129" s="109">
        <v>0</v>
      </c>
      <c r="K129" s="110">
        <v>0</v>
      </c>
      <c r="L129" s="110">
        <v>0</v>
      </c>
      <c r="M129" s="110">
        <v>0</v>
      </c>
      <c r="N129" s="37"/>
      <c r="O129" s="41"/>
      <c r="P129" s="41"/>
      <c r="Q129" s="136"/>
      <c r="R129" s="42"/>
      <c r="S129" s="42"/>
      <c r="T129" s="42"/>
      <c r="U129" s="42"/>
      <c r="V129" s="29"/>
      <c r="W129" s="29"/>
      <c r="X129" s="29"/>
      <c r="Y129" s="29"/>
    </row>
    <row r="130" spans="1:25" ht="15.75" customHeight="1" x14ac:dyDescent="0.15">
      <c r="A130" s="2"/>
      <c r="B130" s="145"/>
      <c r="C130" s="292"/>
      <c r="D130" s="26" t="s">
        <v>6</v>
      </c>
      <c r="E130" s="109">
        <v>0</v>
      </c>
      <c r="F130" s="109">
        <v>0</v>
      </c>
      <c r="G130" s="109">
        <v>0</v>
      </c>
      <c r="H130" s="109">
        <v>0</v>
      </c>
      <c r="I130" s="109">
        <v>0</v>
      </c>
      <c r="J130" s="109">
        <v>0</v>
      </c>
      <c r="K130" s="110">
        <v>0</v>
      </c>
      <c r="L130" s="110">
        <v>0</v>
      </c>
      <c r="M130" s="110">
        <v>0</v>
      </c>
      <c r="N130" s="37"/>
      <c r="O130" s="41"/>
      <c r="P130" s="41"/>
      <c r="Q130" s="136"/>
      <c r="R130" s="42"/>
      <c r="S130" s="42"/>
      <c r="T130" s="42"/>
      <c r="U130" s="42"/>
      <c r="V130" s="29"/>
      <c r="W130" s="29"/>
      <c r="X130" s="29"/>
      <c r="Y130" s="29"/>
    </row>
    <row r="131" spans="1:25" ht="15.75" customHeight="1" x14ac:dyDescent="0.15">
      <c r="A131" s="2"/>
      <c r="B131" s="145"/>
      <c r="C131" s="292"/>
      <c r="D131" s="45" t="s">
        <v>7</v>
      </c>
      <c r="E131" s="111">
        <v>0</v>
      </c>
      <c r="F131" s="111">
        <v>0</v>
      </c>
      <c r="G131" s="111">
        <v>0</v>
      </c>
      <c r="H131" s="111">
        <v>0</v>
      </c>
      <c r="I131" s="111">
        <v>0</v>
      </c>
      <c r="J131" s="111">
        <v>0</v>
      </c>
      <c r="K131" s="112">
        <v>0</v>
      </c>
      <c r="L131" s="112">
        <v>0</v>
      </c>
      <c r="M131" s="112">
        <v>0</v>
      </c>
      <c r="N131" s="39"/>
      <c r="O131" s="41"/>
      <c r="P131" s="41"/>
      <c r="Q131" s="136"/>
      <c r="R131" s="42"/>
      <c r="S131" s="42"/>
      <c r="T131" s="42"/>
      <c r="U131" s="42"/>
      <c r="V131" s="29"/>
      <c r="W131" s="29"/>
      <c r="X131" s="29"/>
      <c r="Y131" s="29"/>
    </row>
    <row r="132" spans="1:25" ht="15.75" customHeight="1" x14ac:dyDescent="0.15">
      <c r="A132" s="2"/>
      <c r="B132" s="145"/>
      <c r="C132" s="292"/>
      <c r="D132" s="174" t="s">
        <v>15</v>
      </c>
      <c r="E132" s="181">
        <f>SUM(E128:E131)</f>
        <v>0</v>
      </c>
      <c r="F132" s="176">
        <f t="shared" ref="F132:M132" si="84">SUM(F128:F131)</f>
        <v>0</v>
      </c>
      <c r="G132" s="176">
        <f t="shared" si="84"/>
        <v>0</v>
      </c>
      <c r="H132" s="176">
        <f t="shared" si="84"/>
        <v>0</v>
      </c>
      <c r="I132" s="176">
        <f t="shared" si="84"/>
        <v>0</v>
      </c>
      <c r="J132" s="176">
        <f t="shared" si="84"/>
        <v>0</v>
      </c>
      <c r="K132" s="176">
        <f t="shared" si="84"/>
        <v>0</v>
      </c>
      <c r="L132" s="176">
        <f t="shared" si="84"/>
        <v>0</v>
      </c>
      <c r="M132" s="176">
        <f t="shared" si="84"/>
        <v>0</v>
      </c>
      <c r="N132" s="177"/>
      <c r="O132" s="41"/>
      <c r="P132" s="41"/>
      <c r="Q132" s="136"/>
      <c r="R132" s="42"/>
      <c r="S132" s="42"/>
      <c r="T132" s="42"/>
      <c r="U132" s="42"/>
      <c r="V132" s="29"/>
      <c r="W132" s="29"/>
      <c r="X132" s="29"/>
      <c r="Y132" s="29"/>
    </row>
    <row r="133" spans="1:25" ht="15.75" customHeight="1" x14ac:dyDescent="0.15">
      <c r="A133" s="2"/>
      <c r="B133" s="145"/>
      <c r="C133" s="292"/>
      <c r="D133" s="182" t="s">
        <v>8</v>
      </c>
      <c r="E133" s="199">
        <f t="shared" ref="E133:M133" si="85">IF(E138="",ROUNDDOWN(E132*E136,0),"　率設定ｴﾗｰ")</f>
        <v>0</v>
      </c>
      <c r="F133" s="180">
        <f t="shared" si="85"/>
        <v>0</v>
      </c>
      <c r="G133" s="180">
        <f t="shared" si="85"/>
        <v>0</v>
      </c>
      <c r="H133" s="180">
        <f t="shared" si="85"/>
        <v>0</v>
      </c>
      <c r="I133" s="180">
        <f t="shared" si="85"/>
        <v>0</v>
      </c>
      <c r="J133" s="180">
        <f t="shared" si="85"/>
        <v>0</v>
      </c>
      <c r="K133" s="180">
        <f t="shared" si="85"/>
        <v>0</v>
      </c>
      <c r="L133" s="180">
        <f t="shared" si="85"/>
        <v>0</v>
      </c>
      <c r="M133" s="180">
        <f t="shared" si="85"/>
        <v>0</v>
      </c>
      <c r="N133" s="177"/>
      <c r="O133" s="41"/>
      <c r="P133" s="41"/>
      <c r="Q133" s="136"/>
      <c r="R133" s="42"/>
      <c r="S133" s="42"/>
      <c r="T133" s="42"/>
      <c r="U133" s="42"/>
      <c r="V133" s="29"/>
      <c r="W133" s="29"/>
      <c r="X133" s="29"/>
      <c r="Y133" s="29"/>
    </row>
    <row r="134" spans="1:25" ht="15.75" customHeight="1" x14ac:dyDescent="0.15">
      <c r="A134" s="2"/>
      <c r="B134" s="145"/>
      <c r="C134" s="292"/>
      <c r="D134" s="96" t="s">
        <v>17</v>
      </c>
      <c r="E134" s="184">
        <f>IF($E$126="",0,E132+E133)</f>
        <v>0</v>
      </c>
      <c r="F134" s="185">
        <f t="shared" ref="F134:M134" si="86">IF($E$126="",0,F132+F133)</f>
        <v>0</v>
      </c>
      <c r="G134" s="185">
        <f t="shared" si="86"/>
        <v>0</v>
      </c>
      <c r="H134" s="185">
        <f t="shared" si="86"/>
        <v>0</v>
      </c>
      <c r="I134" s="185">
        <f t="shared" si="86"/>
        <v>0</v>
      </c>
      <c r="J134" s="185">
        <f t="shared" si="86"/>
        <v>0</v>
      </c>
      <c r="K134" s="185">
        <f t="shared" si="86"/>
        <v>0</v>
      </c>
      <c r="L134" s="185">
        <f t="shared" si="86"/>
        <v>0</v>
      </c>
      <c r="M134" s="185">
        <f t="shared" si="86"/>
        <v>0</v>
      </c>
      <c r="N134" s="215"/>
      <c r="O134" s="41"/>
      <c r="P134" s="41"/>
      <c r="Q134" s="136"/>
      <c r="R134" s="42"/>
      <c r="S134" s="42"/>
      <c r="T134" s="42"/>
      <c r="U134" s="42"/>
      <c r="V134" s="29"/>
      <c r="W134" s="29"/>
      <c r="X134" s="29"/>
      <c r="Y134" s="29"/>
    </row>
    <row r="135" spans="1:25" ht="29.25" customHeight="1" thickBot="1" x14ac:dyDescent="0.2">
      <c r="A135" s="2"/>
      <c r="B135" s="145"/>
      <c r="C135" s="293"/>
      <c r="D135" s="216" t="s">
        <v>27</v>
      </c>
      <c r="E135" s="217">
        <f>IFERROR((ROUNDDOWN(E134*E$37/(1+E$37),0)),"")</f>
        <v>0</v>
      </c>
      <c r="F135" s="217">
        <f t="shared" ref="F135" si="87">IFERROR((ROUNDDOWN(F134*F$37/(1+F$37),0)),"")</f>
        <v>0</v>
      </c>
      <c r="G135" s="217">
        <f t="shared" ref="G135" si="88">IFERROR((ROUNDDOWN(G134*G$37/(1+G$37),0)),"")</f>
        <v>0</v>
      </c>
      <c r="H135" s="217">
        <f t="shared" ref="H135" si="89">IFERROR((ROUNDDOWN(H134*H$37/(1+H$37),0)),"")</f>
        <v>0</v>
      </c>
      <c r="I135" s="217">
        <f t="shared" ref="I135" si="90">IFERROR((ROUNDDOWN(I134*I$37/(1+I$37),0)),"")</f>
        <v>0</v>
      </c>
      <c r="J135" s="217">
        <f t="shared" ref="J135" si="91">IFERROR((ROUNDDOWN(J134*J$37/(1+J$37),0)),"")</f>
        <v>0</v>
      </c>
      <c r="K135" s="217">
        <f t="shared" ref="K135" si="92">IFERROR((ROUNDDOWN(K134*K$37/(1+K$37),0)),"")</f>
        <v>0</v>
      </c>
      <c r="L135" s="217">
        <f t="shared" ref="L135" si="93">IFERROR((ROUNDDOWN(L134*L$37/(1+L$37),0)),"")</f>
        <v>0</v>
      </c>
      <c r="M135" s="217">
        <f t="shared" ref="M135" si="94">IFERROR((ROUNDDOWN(M134*M$37/(1+M$37),0)),"")</f>
        <v>0</v>
      </c>
      <c r="N135" s="218"/>
      <c r="O135" s="41"/>
      <c r="P135" s="41"/>
      <c r="Q135" s="136"/>
      <c r="R135" s="42"/>
      <c r="S135" s="42"/>
      <c r="T135" s="42"/>
      <c r="U135" s="42"/>
      <c r="V135" s="29"/>
      <c r="W135" s="29"/>
      <c r="X135" s="29"/>
      <c r="Y135" s="29"/>
    </row>
    <row r="136" spans="1:25" ht="15.75" customHeight="1" x14ac:dyDescent="0.15">
      <c r="A136" s="2"/>
      <c r="B136" s="145" t="s">
        <v>86</v>
      </c>
      <c r="C136" s="15"/>
      <c r="D136" s="11" t="s">
        <v>9</v>
      </c>
      <c r="E136" s="108">
        <v>0</v>
      </c>
      <c r="F136" s="108">
        <v>0</v>
      </c>
      <c r="G136" s="108">
        <v>0</v>
      </c>
      <c r="H136" s="108">
        <v>0</v>
      </c>
      <c r="I136" s="108">
        <v>0</v>
      </c>
      <c r="J136" s="108">
        <v>0</v>
      </c>
      <c r="K136" s="108">
        <v>0</v>
      </c>
      <c r="L136" s="108">
        <v>0</v>
      </c>
      <c r="M136" s="108">
        <v>0</v>
      </c>
      <c r="N136" s="12"/>
      <c r="O136" s="41"/>
      <c r="P136" s="41"/>
      <c r="Q136" s="136"/>
      <c r="R136" s="42"/>
      <c r="S136" s="42"/>
      <c r="T136" s="42"/>
      <c r="U136" s="42"/>
      <c r="V136" s="29"/>
      <c r="W136" s="29"/>
      <c r="X136" s="29"/>
      <c r="Y136" s="29"/>
    </row>
    <row r="137" spans="1:25" ht="15.75" customHeight="1" x14ac:dyDescent="0.15">
      <c r="A137" s="2"/>
      <c r="B137" s="145"/>
      <c r="C137" s="260"/>
      <c r="D137" s="204"/>
      <c r="E137" s="73"/>
      <c r="F137" s="73"/>
      <c r="G137" s="73"/>
      <c r="H137" s="73"/>
      <c r="I137" s="73"/>
      <c r="J137" s="73"/>
      <c r="K137" s="73"/>
      <c r="L137" s="73"/>
      <c r="M137" s="73"/>
      <c r="N137" s="17"/>
      <c r="O137" s="92"/>
      <c r="P137" s="41"/>
      <c r="Q137" s="136"/>
      <c r="R137" s="42"/>
      <c r="S137" s="42"/>
      <c r="T137" s="42"/>
      <c r="U137" s="42"/>
      <c r="V137" s="29"/>
      <c r="W137" s="29"/>
      <c r="X137" s="29"/>
      <c r="Y137" s="29"/>
    </row>
    <row r="138" spans="1:25" ht="30.75" customHeight="1" x14ac:dyDescent="0.15">
      <c r="A138" s="2"/>
      <c r="B138" s="145"/>
      <c r="C138" s="304" t="str">
        <f>IF(AND(E138="",F138="",G138="",H138="",I138="",J138="",K138="",L138="",M138=""),"","一般管理費率：未記入、少数点以下第２位又は１０%以上を検出")</f>
        <v/>
      </c>
      <c r="D138" s="304"/>
      <c r="E138" s="73" t="str">
        <f>IF(AND(E136=ROUNDDOWN(E136,3),E136&lt;=0.1,E136&lt;&gt;""),"","←←確認してください ")</f>
        <v/>
      </c>
      <c r="F138" s="73" t="str">
        <f t="shared" ref="F138:M138" si="95">IF(AND(F136=ROUNDDOWN(F136,3),F136&lt;=0.1,F136&lt;&gt;""),"","←←確認してください ")</f>
        <v/>
      </c>
      <c r="G138" s="73" t="str">
        <f t="shared" si="95"/>
        <v/>
      </c>
      <c r="H138" s="73" t="str">
        <f t="shared" si="95"/>
        <v/>
      </c>
      <c r="I138" s="73" t="str">
        <f t="shared" si="95"/>
        <v/>
      </c>
      <c r="J138" s="73" t="str">
        <f t="shared" si="95"/>
        <v/>
      </c>
      <c r="K138" s="73" t="str">
        <f t="shared" si="95"/>
        <v/>
      </c>
      <c r="L138" s="73" t="str">
        <f t="shared" si="95"/>
        <v/>
      </c>
      <c r="M138" s="73" t="str">
        <f t="shared" si="95"/>
        <v/>
      </c>
      <c r="N138" s="17"/>
      <c r="O138" s="92"/>
      <c r="P138" s="41"/>
      <c r="Q138" s="136"/>
      <c r="R138" s="42"/>
      <c r="S138" s="42"/>
      <c r="T138" s="42"/>
      <c r="U138" s="42"/>
      <c r="V138" s="29"/>
      <c r="W138" s="29"/>
      <c r="X138" s="29"/>
      <c r="Y138" s="29"/>
    </row>
    <row r="139" spans="1:25" ht="18.75" customHeight="1" x14ac:dyDescent="0.15">
      <c r="A139" s="2"/>
      <c r="B139" s="145" t="s">
        <v>83</v>
      </c>
      <c r="C139" s="15"/>
      <c r="D139" s="7" t="s">
        <v>12</v>
      </c>
      <c r="E139" s="290"/>
      <c r="F139" s="290"/>
      <c r="G139" s="290"/>
      <c r="H139" s="290"/>
      <c r="I139" s="290"/>
      <c r="J139" s="240"/>
      <c r="K139" s="240"/>
      <c r="L139" s="240"/>
      <c r="M139" s="240"/>
      <c r="N139" s="54"/>
      <c r="O139" s="54"/>
      <c r="P139" s="41"/>
      <c r="Q139" s="136"/>
      <c r="R139" s="42"/>
      <c r="S139" s="42"/>
      <c r="T139" s="42"/>
      <c r="U139" s="42"/>
      <c r="V139" s="29"/>
      <c r="W139" s="29"/>
      <c r="X139" s="29"/>
      <c r="Y139" s="29"/>
    </row>
    <row r="140" spans="1:25" ht="18.75" customHeight="1" thickBot="1" x14ac:dyDescent="0.2">
      <c r="A140" s="2"/>
      <c r="B140" s="145" t="s">
        <v>84</v>
      </c>
      <c r="C140" s="15"/>
      <c r="D140" s="56" t="s">
        <v>44</v>
      </c>
      <c r="E140" s="302"/>
      <c r="F140" s="302"/>
      <c r="G140" s="302"/>
      <c r="H140" s="302"/>
      <c r="I140" s="302"/>
      <c r="J140" s="303" t="str">
        <f>IF(E140="","&lt;- 研究分担者を設定してください。","")</f>
        <v>&lt;- 研究分担者を設定してください。</v>
      </c>
      <c r="K140" s="303"/>
      <c r="L140" s="303"/>
      <c r="M140" s="303"/>
      <c r="N140" s="143" t="s">
        <v>2</v>
      </c>
      <c r="O140" s="41"/>
      <c r="P140" s="41"/>
      <c r="Q140" s="136"/>
      <c r="R140" s="42"/>
      <c r="S140" s="42"/>
      <c r="T140" s="42"/>
      <c r="U140" s="42"/>
      <c r="V140" s="29"/>
      <c r="W140" s="29"/>
      <c r="X140" s="29"/>
      <c r="Y140" s="29"/>
    </row>
    <row r="141" spans="1:25" ht="18" customHeight="1" thickBot="1" x14ac:dyDescent="0.2">
      <c r="A141" s="2"/>
      <c r="B141" s="145" t="s">
        <v>85</v>
      </c>
      <c r="C141" s="21" t="s">
        <v>0</v>
      </c>
      <c r="D141" s="21" t="s">
        <v>25</v>
      </c>
      <c r="E141" s="132">
        <f>E$24</f>
        <v>25</v>
      </c>
      <c r="F141" s="132">
        <f t="shared" ref="F141:M141" si="96">F$24</f>
        <v>26</v>
      </c>
      <c r="G141" s="132">
        <f t="shared" si="96"/>
        <v>27</v>
      </c>
      <c r="H141" s="132">
        <f t="shared" si="96"/>
        <v>28</v>
      </c>
      <c r="I141" s="132">
        <f t="shared" si="96"/>
        <v>29</v>
      </c>
      <c r="J141" s="132">
        <f t="shared" si="96"/>
        <v>30</v>
      </c>
      <c r="K141" s="132">
        <f t="shared" si="96"/>
        <v>31</v>
      </c>
      <c r="L141" s="132">
        <f t="shared" si="96"/>
        <v>32</v>
      </c>
      <c r="M141" s="241">
        <f t="shared" si="96"/>
        <v>33</v>
      </c>
      <c r="N141" s="40" t="s">
        <v>87</v>
      </c>
      <c r="O141" s="41"/>
      <c r="P141" s="41"/>
      <c r="Q141" s="136"/>
      <c r="R141" s="42"/>
      <c r="S141" s="42"/>
      <c r="T141" s="42"/>
      <c r="U141" s="42"/>
      <c r="V141" s="29"/>
      <c r="W141" s="29"/>
      <c r="X141" s="29"/>
      <c r="Y141" s="29"/>
    </row>
    <row r="142" spans="1:25" ht="15.75" customHeight="1" x14ac:dyDescent="0.15">
      <c r="A142" s="2"/>
      <c r="B142" s="145"/>
      <c r="C142" s="291" t="s">
        <v>74</v>
      </c>
      <c r="D142" s="24" t="s">
        <v>4</v>
      </c>
      <c r="E142" s="105">
        <v>0</v>
      </c>
      <c r="F142" s="106">
        <v>0</v>
      </c>
      <c r="G142" s="106">
        <v>0</v>
      </c>
      <c r="H142" s="106">
        <v>0</v>
      </c>
      <c r="I142" s="106">
        <v>0</v>
      </c>
      <c r="J142" s="106">
        <v>0</v>
      </c>
      <c r="K142" s="106">
        <v>0</v>
      </c>
      <c r="L142" s="106">
        <v>0</v>
      </c>
      <c r="M142" s="106">
        <v>0</v>
      </c>
      <c r="N142" s="36"/>
      <c r="O142" s="41"/>
      <c r="P142" s="41"/>
      <c r="Q142" s="136"/>
      <c r="R142" s="42"/>
      <c r="S142" s="42"/>
      <c r="T142" s="42"/>
      <c r="U142" s="42"/>
      <c r="V142" s="29"/>
      <c r="W142" s="29"/>
      <c r="X142" s="29"/>
      <c r="Y142" s="29"/>
    </row>
    <row r="143" spans="1:25" ht="15.75" customHeight="1" x14ac:dyDescent="0.15">
      <c r="A143" s="2"/>
      <c r="B143" s="145"/>
      <c r="C143" s="292"/>
      <c r="D143" s="25" t="s">
        <v>5</v>
      </c>
      <c r="E143" s="109">
        <v>0</v>
      </c>
      <c r="F143" s="109">
        <v>0</v>
      </c>
      <c r="G143" s="109">
        <v>0</v>
      </c>
      <c r="H143" s="109">
        <v>0</v>
      </c>
      <c r="I143" s="109">
        <v>0</v>
      </c>
      <c r="J143" s="109">
        <v>0</v>
      </c>
      <c r="K143" s="110">
        <v>0</v>
      </c>
      <c r="L143" s="110">
        <v>0</v>
      </c>
      <c r="M143" s="110">
        <v>0</v>
      </c>
      <c r="N143" s="37"/>
      <c r="O143" s="41"/>
      <c r="P143" s="41"/>
      <c r="Q143" s="136"/>
      <c r="R143" s="42"/>
      <c r="S143" s="42"/>
      <c r="T143" s="42"/>
      <c r="U143" s="42"/>
      <c r="V143" s="29"/>
      <c r="W143" s="29"/>
      <c r="X143" s="29"/>
      <c r="Y143" s="29"/>
    </row>
    <row r="144" spans="1:25" ht="15.75" customHeight="1" x14ac:dyDescent="0.15">
      <c r="A144" s="2"/>
      <c r="B144" s="145"/>
      <c r="C144" s="292"/>
      <c r="D144" s="26" t="s">
        <v>6</v>
      </c>
      <c r="E144" s="109">
        <v>0</v>
      </c>
      <c r="F144" s="109">
        <v>0</v>
      </c>
      <c r="G144" s="109">
        <v>0</v>
      </c>
      <c r="H144" s="109">
        <v>0</v>
      </c>
      <c r="I144" s="109">
        <v>0</v>
      </c>
      <c r="J144" s="109">
        <v>0</v>
      </c>
      <c r="K144" s="110">
        <v>0</v>
      </c>
      <c r="L144" s="110">
        <v>0</v>
      </c>
      <c r="M144" s="110">
        <v>0</v>
      </c>
      <c r="N144" s="37"/>
      <c r="O144" s="41"/>
      <c r="P144" s="41"/>
      <c r="Q144" s="136"/>
      <c r="R144" s="42"/>
      <c r="S144" s="42"/>
      <c r="T144" s="42"/>
      <c r="U144" s="42"/>
      <c r="V144" s="29"/>
      <c r="W144" s="29"/>
      <c r="X144" s="29"/>
      <c r="Y144" s="29"/>
    </row>
    <row r="145" spans="1:25" ht="15.75" customHeight="1" x14ac:dyDescent="0.15">
      <c r="A145" s="2"/>
      <c r="B145" s="145"/>
      <c r="C145" s="292"/>
      <c r="D145" s="45" t="s">
        <v>7</v>
      </c>
      <c r="E145" s="111">
        <v>0</v>
      </c>
      <c r="F145" s="111">
        <v>0</v>
      </c>
      <c r="G145" s="111">
        <v>0</v>
      </c>
      <c r="H145" s="111">
        <v>0</v>
      </c>
      <c r="I145" s="111">
        <v>0</v>
      </c>
      <c r="J145" s="111">
        <v>0</v>
      </c>
      <c r="K145" s="112">
        <v>0</v>
      </c>
      <c r="L145" s="112">
        <v>0</v>
      </c>
      <c r="M145" s="112">
        <v>0</v>
      </c>
      <c r="N145" s="39"/>
      <c r="O145" s="41"/>
      <c r="P145" s="41"/>
      <c r="Q145" s="136"/>
      <c r="R145" s="42"/>
      <c r="S145" s="42"/>
      <c r="T145" s="42"/>
      <c r="U145" s="42"/>
      <c r="V145" s="29"/>
      <c r="W145" s="29"/>
      <c r="X145" s="29"/>
      <c r="Y145" s="29"/>
    </row>
    <row r="146" spans="1:25" ht="15.75" customHeight="1" x14ac:dyDescent="0.15">
      <c r="A146" s="2"/>
      <c r="B146" s="145"/>
      <c r="C146" s="292"/>
      <c r="D146" s="174" t="s">
        <v>15</v>
      </c>
      <c r="E146" s="181">
        <f>SUM(E142:E145)</f>
        <v>0</v>
      </c>
      <c r="F146" s="176">
        <f t="shared" ref="F146:M146" si="97">SUM(F142:F145)</f>
        <v>0</v>
      </c>
      <c r="G146" s="176">
        <f t="shared" si="97"/>
        <v>0</v>
      </c>
      <c r="H146" s="176">
        <f t="shared" si="97"/>
        <v>0</v>
      </c>
      <c r="I146" s="176">
        <f t="shared" si="97"/>
        <v>0</v>
      </c>
      <c r="J146" s="176">
        <f t="shared" si="97"/>
        <v>0</v>
      </c>
      <c r="K146" s="176">
        <f t="shared" si="97"/>
        <v>0</v>
      </c>
      <c r="L146" s="176">
        <f t="shared" si="97"/>
        <v>0</v>
      </c>
      <c r="M146" s="176">
        <f t="shared" si="97"/>
        <v>0</v>
      </c>
      <c r="N146" s="177"/>
      <c r="O146" s="41"/>
      <c r="P146" s="41"/>
      <c r="Q146" s="136"/>
      <c r="R146" s="42"/>
      <c r="S146" s="42"/>
      <c r="T146" s="42"/>
      <c r="U146" s="42"/>
      <c r="V146" s="29"/>
      <c r="W146" s="29"/>
      <c r="X146" s="29"/>
      <c r="Y146" s="29"/>
    </row>
    <row r="147" spans="1:25" ht="15.75" customHeight="1" x14ac:dyDescent="0.15">
      <c r="A147" s="2"/>
      <c r="B147" s="145"/>
      <c r="C147" s="292"/>
      <c r="D147" s="182" t="s">
        <v>8</v>
      </c>
      <c r="E147" s="199">
        <f t="shared" ref="E147:M147" si="98">IF(E152="",ROUNDDOWN(E146*E150,0),"　率設定ｴﾗｰ")</f>
        <v>0</v>
      </c>
      <c r="F147" s="180">
        <f t="shared" si="98"/>
        <v>0</v>
      </c>
      <c r="G147" s="180">
        <f t="shared" si="98"/>
        <v>0</v>
      </c>
      <c r="H147" s="180">
        <f t="shared" si="98"/>
        <v>0</v>
      </c>
      <c r="I147" s="180">
        <f t="shared" si="98"/>
        <v>0</v>
      </c>
      <c r="J147" s="180">
        <f t="shared" si="98"/>
        <v>0</v>
      </c>
      <c r="K147" s="180">
        <f t="shared" si="98"/>
        <v>0</v>
      </c>
      <c r="L147" s="180">
        <f t="shared" si="98"/>
        <v>0</v>
      </c>
      <c r="M147" s="180">
        <f t="shared" si="98"/>
        <v>0</v>
      </c>
      <c r="N147" s="177"/>
      <c r="O147" s="41"/>
      <c r="P147" s="41"/>
      <c r="Q147" s="136"/>
      <c r="R147" s="42"/>
      <c r="S147" s="42"/>
      <c r="T147" s="42"/>
      <c r="U147" s="42"/>
      <c r="V147" s="29"/>
      <c r="W147" s="29"/>
      <c r="X147" s="29"/>
      <c r="Y147" s="29"/>
    </row>
    <row r="148" spans="1:25" ht="15.75" customHeight="1" x14ac:dyDescent="0.15">
      <c r="A148" s="2"/>
      <c r="B148" s="145"/>
      <c r="C148" s="292"/>
      <c r="D148" s="96" t="s">
        <v>17</v>
      </c>
      <c r="E148" s="184">
        <f>IF($E$140="",0,E146+E147)</f>
        <v>0</v>
      </c>
      <c r="F148" s="185">
        <f t="shared" ref="F148:M148" si="99">IF($E$140="",0,F146+F147)</f>
        <v>0</v>
      </c>
      <c r="G148" s="185">
        <f t="shared" si="99"/>
        <v>0</v>
      </c>
      <c r="H148" s="185">
        <f t="shared" si="99"/>
        <v>0</v>
      </c>
      <c r="I148" s="185">
        <f t="shared" si="99"/>
        <v>0</v>
      </c>
      <c r="J148" s="185">
        <f t="shared" si="99"/>
        <v>0</v>
      </c>
      <c r="K148" s="185">
        <f t="shared" si="99"/>
        <v>0</v>
      </c>
      <c r="L148" s="185">
        <f t="shared" si="99"/>
        <v>0</v>
      </c>
      <c r="M148" s="185">
        <f t="shared" si="99"/>
        <v>0</v>
      </c>
      <c r="N148" s="215"/>
      <c r="O148" s="41"/>
      <c r="P148" s="41"/>
      <c r="Q148" s="136"/>
      <c r="R148" s="42"/>
      <c r="S148" s="42"/>
      <c r="T148" s="42"/>
      <c r="U148" s="42"/>
      <c r="V148" s="29"/>
      <c r="W148" s="29"/>
      <c r="X148" s="29"/>
      <c r="Y148" s="29"/>
    </row>
    <row r="149" spans="1:25" ht="29.25" customHeight="1" thickBot="1" x14ac:dyDescent="0.2">
      <c r="A149" s="2"/>
      <c r="B149" s="145"/>
      <c r="C149" s="293"/>
      <c r="D149" s="216" t="s">
        <v>27</v>
      </c>
      <c r="E149" s="217">
        <f>IFERROR((ROUNDDOWN(E148*E$37/(1+E$37),0)),"")</f>
        <v>0</v>
      </c>
      <c r="F149" s="217">
        <f t="shared" ref="F149" si="100">IFERROR((ROUNDDOWN(F148*F$37/(1+F$37),0)),"")</f>
        <v>0</v>
      </c>
      <c r="G149" s="217">
        <f t="shared" ref="G149" si="101">IFERROR((ROUNDDOWN(G148*G$37/(1+G$37),0)),"")</f>
        <v>0</v>
      </c>
      <c r="H149" s="217">
        <f t="shared" ref="H149" si="102">IFERROR((ROUNDDOWN(H148*H$37/(1+H$37),0)),"")</f>
        <v>0</v>
      </c>
      <c r="I149" s="217">
        <f t="shared" ref="I149" si="103">IFERROR((ROUNDDOWN(I148*I$37/(1+I$37),0)),"")</f>
        <v>0</v>
      </c>
      <c r="J149" s="217">
        <f t="shared" ref="J149" si="104">IFERROR((ROUNDDOWN(J148*J$37/(1+J$37),0)),"")</f>
        <v>0</v>
      </c>
      <c r="K149" s="217">
        <f t="shared" ref="K149" si="105">IFERROR((ROUNDDOWN(K148*K$37/(1+K$37),0)),"")</f>
        <v>0</v>
      </c>
      <c r="L149" s="217">
        <f t="shared" ref="L149" si="106">IFERROR((ROUNDDOWN(L148*L$37/(1+L$37),0)),"")</f>
        <v>0</v>
      </c>
      <c r="M149" s="217">
        <f t="shared" ref="M149" si="107">IFERROR((ROUNDDOWN(M148*M$37/(1+M$37),0)),"")</f>
        <v>0</v>
      </c>
      <c r="N149" s="218"/>
      <c r="O149" s="41"/>
      <c r="P149" s="41"/>
      <c r="Q149" s="136"/>
      <c r="R149" s="42"/>
      <c r="S149" s="42"/>
      <c r="T149" s="42"/>
      <c r="U149" s="42"/>
      <c r="V149" s="29"/>
      <c r="W149" s="29"/>
      <c r="X149" s="29"/>
      <c r="Y149" s="29"/>
    </row>
    <row r="150" spans="1:25" ht="15.75" customHeight="1" x14ac:dyDescent="0.15">
      <c r="A150" s="2"/>
      <c r="B150" s="145" t="s">
        <v>86</v>
      </c>
      <c r="C150" s="15"/>
      <c r="D150" s="11" t="s">
        <v>9</v>
      </c>
      <c r="E150" s="108">
        <v>0</v>
      </c>
      <c r="F150" s="108">
        <v>0</v>
      </c>
      <c r="G150" s="108">
        <v>0</v>
      </c>
      <c r="H150" s="108">
        <v>0</v>
      </c>
      <c r="I150" s="108">
        <v>0</v>
      </c>
      <c r="J150" s="108">
        <v>0</v>
      </c>
      <c r="K150" s="108">
        <v>0</v>
      </c>
      <c r="L150" s="108">
        <v>0</v>
      </c>
      <c r="M150" s="108">
        <v>0</v>
      </c>
      <c r="N150" s="12"/>
      <c r="O150" s="41"/>
      <c r="P150" s="41"/>
      <c r="Q150" s="136"/>
      <c r="R150" s="42"/>
      <c r="S150" s="42"/>
      <c r="T150" s="42"/>
      <c r="U150" s="42"/>
      <c r="V150" s="29"/>
      <c r="W150" s="29"/>
      <c r="X150" s="29"/>
      <c r="Y150" s="29"/>
    </row>
    <row r="151" spans="1:25" ht="15.75" customHeight="1" x14ac:dyDescent="0.15">
      <c r="A151" s="2"/>
      <c r="B151" s="145"/>
      <c r="C151" s="260"/>
      <c r="D151" s="204"/>
      <c r="E151" s="73"/>
      <c r="F151" s="73"/>
      <c r="G151" s="73"/>
      <c r="H151" s="73"/>
      <c r="I151" s="73"/>
      <c r="J151" s="73"/>
      <c r="K151" s="73"/>
      <c r="L151" s="73"/>
      <c r="M151" s="73"/>
      <c r="N151" s="17"/>
      <c r="O151" s="92"/>
      <c r="P151" s="41"/>
      <c r="Q151" s="136"/>
      <c r="R151" s="42"/>
      <c r="S151" s="42"/>
      <c r="T151" s="42"/>
      <c r="U151" s="42"/>
      <c r="V151" s="29"/>
      <c r="W151" s="29"/>
      <c r="X151" s="29"/>
      <c r="Y151" s="29"/>
    </row>
    <row r="152" spans="1:25" ht="30.75" customHeight="1" x14ac:dyDescent="0.15">
      <c r="A152" s="2"/>
      <c r="B152" s="145"/>
      <c r="C152" s="304" t="str">
        <f>IF(AND(E152="",F152="",G152="",H152="",I152="",J152="",K152="",L152="",M152=""),"","一般管理費率：未記入、少数点以下第２位又は１０%以上を検出")</f>
        <v/>
      </c>
      <c r="D152" s="304"/>
      <c r="E152" s="73" t="str">
        <f>IF(AND(E150=ROUNDDOWN(E150,3),E150&lt;=0.1,E150&lt;&gt;""),"","←←確認してください ")</f>
        <v/>
      </c>
      <c r="F152" s="73" t="str">
        <f t="shared" ref="F152:M152" si="108">IF(AND(F150=ROUNDDOWN(F150,3),F150&lt;=0.1,F150&lt;&gt;""),"","←←確認してください ")</f>
        <v/>
      </c>
      <c r="G152" s="73" t="str">
        <f t="shared" si="108"/>
        <v/>
      </c>
      <c r="H152" s="73" t="str">
        <f t="shared" si="108"/>
        <v/>
      </c>
      <c r="I152" s="73" t="str">
        <f t="shared" si="108"/>
        <v/>
      </c>
      <c r="J152" s="73" t="str">
        <f t="shared" si="108"/>
        <v/>
      </c>
      <c r="K152" s="73" t="str">
        <f t="shared" si="108"/>
        <v/>
      </c>
      <c r="L152" s="73" t="str">
        <f t="shared" si="108"/>
        <v/>
      </c>
      <c r="M152" s="73" t="str">
        <f t="shared" si="108"/>
        <v/>
      </c>
      <c r="N152" s="17"/>
      <c r="O152" s="92"/>
      <c r="P152" s="41"/>
      <c r="Q152" s="136"/>
      <c r="R152" s="42"/>
      <c r="S152" s="42"/>
      <c r="T152" s="42"/>
      <c r="U152" s="42"/>
      <c r="V152" s="29"/>
      <c r="W152" s="29"/>
      <c r="X152" s="29"/>
      <c r="Y152" s="29"/>
    </row>
    <row r="153" spans="1:25" ht="18.75" customHeight="1" x14ac:dyDescent="0.15">
      <c r="A153" s="2"/>
      <c r="B153" s="145" t="s">
        <v>83</v>
      </c>
      <c r="C153" s="15"/>
      <c r="D153" s="7" t="s">
        <v>12</v>
      </c>
      <c r="E153" s="290"/>
      <c r="F153" s="290"/>
      <c r="G153" s="290"/>
      <c r="H153" s="290"/>
      <c r="I153" s="290"/>
      <c r="J153" s="240"/>
      <c r="K153" s="240"/>
      <c r="L153" s="240"/>
      <c r="M153" s="240"/>
      <c r="N153" s="54"/>
      <c r="O153" s="54"/>
      <c r="P153" s="41"/>
      <c r="Q153" s="44"/>
      <c r="R153" s="41"/>
      <c r="S153" s="41"/>
      <c r="T153" s="41"/>
      <c r="U153" s="41"/>
      <c r="V153" s="29"/>
      <c r="W153" s="29"/>
      <c r="X153" s="29"/>
      <c r="Y153" s="29"/>
    </row>
    <row r="154" spans="1:25" ht="18.75" customHeight="1" thickBot="1" x14ac:dyDescent="0.2">
      <c r="A154" s="2"/>
      <c r="B154" s="145" t="s">
        <v>84</v>
      </c>
      <c r="C154" s="15"/>
      <c r="D154" s="56" t="s">
        <v>44</v>
      </c>
      <c r="E154" s="302"/>
      <c r="F154" s="302"/>
      <c r="G154" s="302"/>
      <c r="H154" s="302"/>
      <c r="I154" s="302"/>
      <c r="J154" s="303" t="str">
        <f>IF(E154="","&lt;- 研究分担者を設定してください。","")</f>
        <v>&lt;- 研究分担者を設定してください。</v>
      </c>
      <c r="K154" s="303"/>
      <c r="L154" s="303"/>
      <c r="M154" s="303"/>
      <c r="N154" s="143" t="s">
        <v>2</v>
      </c>
      <c r="O154" s="41"/>
      <c r="P154" s="41"/>
      <c r="Q154" s="136"/>
      <c r="R154" s="42"/>
      <c r="S154" s="42"/>
      <c r="T154" s="42"/>
      <c r="U154" s="42"/>
      <c r="V154" s="29"/>
      <c r="W154" s="29"/>
      <c r="X154" s="29"/>
      <c r="Y154" s="29"/>
    </row>
    <row r="155" spans="1:25" ht="18" customHeight="1" thickBot="1" x14ac:dyDescent="0.2">
      <c r="A155" s="2"/>
      <c r="B155" s="145" t="s">
        <v>85</v>
      </c>
      <c r="C155" s="21" t="s">
        <v>0</v>
      </c>
      <c r="D155" s="21" t="s">
        <v>25</v>
      </c>
      <c r="E155" s="132">
        <f>E$24</f>
        <v>25</v>
      </c>
      <c r="F155" s="132">
        <f t="shared" ref="F155:M155" si="109">F$24</f>
        <v>26</v>
      </c>
      <c r="G155" s="132">
        <f t="shared" si="109"/>
        <v>27</v>
      </c>
      <c r="H155" s="132">
        <f t="shared" si="109"/>
        <v>28</v>
      </c>
      <c r="I155" s="132">
        <f t="shared" si="109"/>
        <v>29</v>
      </c>
      <c r="J155" s="132">
        <f t="shared" si="109"/>
        <v>30</v>
      </c>
      <c r="K155" s="132">
        <f t="shared" si="109"/>
        <v>31</v>
      </c>
      <c r="L155" s="132">
        <f t="shared" si="109"/>
        <v>32</v>
      </c>
      <c r="M155" s="241">
        <f t="shared" si="109"/>
        <v>33</v>
      </c>
      <c r="N155" s="40" t="s">
        <v>87</v>
      </c>
      <c r="O155" s="41"/>
      <c r="P155" s="41"/>
      <c r="Q155" s="136"/>
      <c r="R155" s="42"/>
      <c r="S155" s="42"/>
      <c r="T155" s="42"/>
      <c r="U155" s="42"/>
      <c r="V155" s="29"/>
      <c r="W155" s="29"/>
      <c r="X155" s="29"/>
      <c r="Y155" s="29"/>
    </row>
    <row r="156" spans="1:25" ht="15.75" customHeight="1" x14ac:dyDescent="0.15">
      <c r="A156" s="2"/>
      <c r="B156" s="145"/>
      <c r="C156" s="291" t="s">
        <v>74</v>
      </c>
      <c r="D156" s="24" t="s">
        <v>4</v>
      </c>
      <c r="E156" s="105">
        <v>0</v>
      </c>
      <c r="F156" s="106">
        <v>0</v>
      </c>
      <c r="G156" s="106">
        <v>0</v>
      </c>
      <c r="H156" s="106">
        <v>0</v>
      </c>
      <c r="I156" s="106">
        <v>0</v>
      </c>
      <c r="J156" s="106">
        <v>0</v>
      </c>
      <c r="K156" s="106">
        <v>0</v>
      </c>
      <c r="L156" s="106">
        <v>0</v>
      </c>
      <c r="M156" s="106">
        <v>0</v>
      </c>
      <c r="N156" s="36"/>
      <c r="O156" s="41"/>
      <c r="P156" s="41"/>
      <c r="Q156" s="136"/>
      <c r="R156" s="42"/>
      <c r="S156" s="42"/>
      <c r="T156" s="42"/>
      <c r="U156" s="42"/>
      <c r="V156" s="29"/>
      <c r="W156" s="29"/>
      <c r="X156" s="29"/>
      <c r="Y156" s="29"/>
    </row>
    <row r="157" spans="1:25" ht="15.75" customHeight="1" x14ac:dyDescent="0.15">
      <c r="A157" s="2"/>
      <c r="B157" s="145"/>
      <c r="C157" s="292"/>
      <c r="D157" s="25" t="s">
        <v>5</v>
      </c>
      <c r="E157" s="109">
        <v>0</v>
      </c>
      <c r="F157" s="109">
        <v>0</v>
      </c>
      <c r="G157" s="109">
        <v>0</v>
      </c>
      <c r="H157" s="109">
        <v>0</v>
      </c>
      <c r="I157" s="109">
        <v>0</v>
      </c>
      <c r="J157" s="109">
        <v>0</v>
      </c>
      <c r="K157" s="110">
        <v>0</v>
      </c>
      <c r="L157" s="110">
        <v>0</v>
      </c>
      <c r="M157" s="110">
        <v>0</v>
      </c>
      <c r="N157" s="37"/>
      <c r="O157" s="41"/>
      <c r="P157" s="41"/>
      <c r="Q157" s="136"/>
      <c r="R157" s="42"/>
      <c r="S157" s="42"/>
      <c r="T157" s="42"/>
      <c r="U157" s="42"/>
      <c r="V157" s="29"/>
      <c r="W157" s="29"/>
      <c r="X157" s="29"/>
      <c r="Y157" s="29"/>
    </row>
    <row r="158" spans="1:25" ht="15.75" customHeight="1" x14ac:dyDescent="0.15">
      <c r="A158" s="2"/>
      <c r="B158" s="145"/>
      <c r="C158" s="292"/>
      <c r="D158" s="26" t="s">
        <v>6</v>
      </c>
      <c r="E158" s="109">
        <v>0</v>
      </c>
      <c r="F158" s="109">
        <v>0</v>
      </c>
      <c r="G158" s="109">
        <v>0</v>
      </c>
      <c r="H158" s="109">
        <v>0</v>
      </c>
      <c r="I158" s="109">
        <v>0</v>
      </c>
      <c r="J158" s="109">
        <v>0</v>
      </c>
      <c r="K158" s="110">
        <v>0</v>
      </c>
      <c r="L158" s="110">
        <v>0</v>
      </c>
      <c r="M158" s="110">
        <v>0</v>
      </c>
      <c r="N158" s="37"/>
      <c r="O158" s="41"/>
      <c r="P158" s="41"/>
      <c r="Q158" s="136"/>
      <c r="R158" s="42"/>
      <c r="S158" s="42"/>
      <c r="T158" s="42"/>
      <c r="U158" s="42"/>
      <c r="V158" s="29"/>
      <c r="W158" s="29"/>
      <c r="X158" s="29"/>
      <c r="Y158" s="29"/>
    </row>
    <row r="159" spans="1:25" ht="15.75" customHeight="1" x14ac:dyDescent="0.15">
      <c r="A159" s="2"/>
      <c r="B159" s="145"/>
      <c r="C159" s="292"/>
      <c r="D159" s="45" t="s">
        <v>7</v>
      </c>
      <c r="E159" s="111">
        <v>0</v>
      </c>
      <c r="F159" s="111">
        <v>0</v>
      </c>
      <c r="G159" s="111">
        <v>0</v>
      </c>
      <c r="H159" s="111">
        <v>0</v>
      </c>
      <c r="I159" s="111">
        <v>0</v>
      </c>
      <c r="J159" s="111">
        <v>0</v>
      </c>
      <c r="K159" s="112">
        <v>0</v>
      </c>
      <c r="L159" s="112">
        <v>0</v>
      </c>
      <c r="M159" s="112">
        <v>0</v>
      </c>
      <c r="N159" s="39"/>
      <c r="O159" s="41"/>
      <c r="P159" s="41"/>
      <c r="Q159" s="136"/>
      <c r="R159" s="42"/>
      <c r="S159" s="42"/>
      <c r="T159" s="42"/>
      <c r="U159" s="42"/>
      <c r="V159" s="29"/>
      <c r="W159" s="29"/>
      <c r="X159" s="29"/>
      <c r="Y159" s="29"/>
    </row>
    <row r="160" spans="1:25" ht="15.75" customHeight="1" x14ac:dyDescent="0.15">
      <c r="A160" s="2"/>
      <c r="B160" s="145"/>
      <c r="C160" s="292"/>
      <c r="D160" s="174" t="s">
        <v>15</v>
      </c>
      <c r="E160" s="181">
        <f>SUM(E156:E159)</f>
        <v>0</v>
      </c>
      <c r="F160" s="176">
        <f t="shared" ref="F160:M160" si="110">SUM(F156:F159)</f>
        <v>0</v>
      </c>
      <c r="G160" s="176">
        <f t="shared" si="110"/>
        <v>0</v>
      </c>
      <c r="H160" s="176">
        <f t="shared" si="110"/>
        <v>0</v>
      </c>
      <c r="I160" s="176">
        <f t="shared" si="110"/>
        <v>0</v>
      </c>
      <c r="J160" s="176">
        <f t="shared" si="110"/>
        <v>0</v>
      </c>
      <c r="K160" s="176">
        <f t="shared" si="110"/>
        <v>0</v>
      </c>
      <c r="L160" s="176">
        <f t="shared" si="110"/>
        <v>0</v>
      </c>
      <c r="M160" s="176">
        <f t="shared" si="110"/>
        <v>0</v>
      </c>
      <c r="N160" s="177"/>
      <c r="O160" s="41"/>
      <c r="P160" s="41"/>
      <c r="Q160" s="136"/>
      <c r="R160" s="42"/>
      <c r="S160" s="42"/>
      <c r="T160" s="42"/>
      <c r="U160" s="42"/>
      <c r="V160" s="29"/>
      <c r="W160" s="29"/>
      <c r="X160" s="29"/>
      <c r="Y160" s="29"/>
    </row>
    <row r="161" spans="1:25" ht="15.75" customHeight="1" x14ac:dyDescent="0.15">
      <c r="A161" s="2"/>
      <c r="B161" s="145"/>
      <c r="C161" s="292"/>
      <c r="D161" s="182" t="s">
        <v>8</v>
      </c>
      <c r="E161" s="199">
        <f t="shared" ref="E161:M161" si="111">IF(E166="",ROUNDDOWN(E160*E164,0),"　率設定ｴﾗｰ")</f>
        <v>0</v>
      </c>
      <c r="F161" s="180">
        <f t="shared" si="111"/>
        <v>0</v>
      </c>
      <c r="G161" s="180">
        <f t="shared" si="111"/>
        <v>0</v>
      </c>
      <c r="H161" s="180">
        <f t="shared" si="111"/>
        <v>0</v>
      </c>
      <c r="I161" s="180">
        <f t="shared" si="111"/>
        <v>0</v>
      </c>
      <c r="J161" s="180">
        <f t="shared" si="111"/>
        <v>0</v>
      </c>
      <c r="K161" s="180">
        <f t="shared" si="111"/>
        <v>0</v>
      </c>
      <c r="L161" s="180">
        <f t="shared" si="111"/>
        <v>0</v>
      </c>
      <c r="M161" s="180">
        <f t="shared" si="111"/>
        <v>0</v>
      </c>
      <c r="N161" s="177"/>
      <c r="O161" s="41"/>
      <c r="P161" s="41"/>
      <c r="Q161" s="136"/>
      <c r="R161" s="42"/>
      <c r="S161" s="42"/>
      <c r="T161" s="42"/>
      <c r="U161" s="42"/>
      <c r="V161" s="29"/>
      <c r="W161" s="29"/>
      <c r="X161" s="29"/>
      <c r="Y161" s="29"/>
    </row>
    <row r="162" spans="1:25" ht="15.75" customHeight="1" x14ac:dyDescent="0.15">
      <c r="A162" s="2"/>
      <c r="B162" s="145"/>
      <c r="C162" s="292"/>
      <c r="D162" s="96" t="s">
        <v>17</v>
      </c>
      <c r="E162" s="184">
        <f>IF($E$154="",0,E160+E161)</f>
        <v>0</v>
      </c>
      <c r="F162" s="185">
        <f t="shared" ref="F162:M162" si="112">IF($E$154="",0,F160+F161)</f>
        <v>0</v>
      </c>
      <c r="G162" s="185">
        <f t="shared" si="112"/>
        <v>0</v>
      </c>
      <c r="H162" s="185">
        <f t="shared" si="112"/>
        <v>0</v>
      </c>
      <c r="I162" s="185">
        <f t="shared" si="112"/>
        <v>0</v>
      </c>
      <c r="J162" s="185">
        <f t="shared" si="112"/>
        <v>0</v>
      </c>
      <c r="K162" s="185">
        <f t="shared" si="112"/>
        <v>0</v>
      </c>
      <c r="L162" s="185">
        <f t="shared" si="112"/>
        <v>0</v>
      </c>
      <c r="M162" s="185">
        <f t="shared" si="112"/>
        <v>0</v>
      </c>
      <c r="N162" s="215"/>
      <c r="O162" s="41"/>
      <c r="P162" s="41"/>
      <c r="Q162" s="136"/>
      <c r="R162" s="42"/>
      <c r="S162" s="42"/>
      <c r="T162" s="42"/>
      <c r="U162" s="42"/>
      <c r="V162" s="29"/>
      <c r="W162" s="29"/>
      <c r="X162" s="29"/>
      <c r="Y162" s="29"/>
    </row>
    <row r="163" spans="1:25" ht="29.25" customHeight="1" thickBot="1" x14ac:dyDescent="0.2">
      <c r="A163" s="2"/>
      <c r="B163" s="145"/>
      <c r="C163" s="293"/>
      <c r="D163" s="216" t="s">
        <v>27</v>
      </c>
      <c r="E163" s="217">
        <f>IFERROR((ROUNDDOWN(E162*E$37/(1+E$37),0)),"")</f>
        <v>0</v>
      </c>
      <c r="F163" s="217">
        <f t="shared" ref="F163" si="113">IFERROR((ROUNDDOWN(F162*F$37/(1+F$37),0)),"")</f>
        <v>0</v>
      </c>
      <c r="G163" s="217">
        <f t="shared" ref="G163" si="114">IFERROR((ROUNDDOWN(G162*G$37/(1+G$37),0)),"")</f>
        <v>0</v>
      </c>
      <c r="H163" s="217">
        <f t="shared" ref="H163" si="115">IFERROR((ROUNDDOWN(H162*H$37/(1+H$37),0)),"")</f>
        <v>0</v>
      </c>
      <c r="I163" s="217">
        <f t="shared" ref="I163" si="116">IFERROR((ROUNDDOWN(I162*I$37/(1+I$37),0)),"")</f>
        <v>0</v>
      </c>
      <c r="J163" s="217">
        <f t="shared" ref="J163" si="117">IFERROR((ROUNDDOWN(J162*J$37/(1+J$37),0)),"")</f>
        <v>0</v>
      </c>
      <c r="K163" s="217">
        <f t="shared" ref="K163" si="118">IFERROR((ROUNDDOWN(K162*K$37/(1+K$37),0)),"")</f>
        <v>0</v>
      </c>
      <c r="L163" s="217">
        <f t="shared" ref="L163" si="119">IFERROR((ROUNDDOWN(L162*L$37/(1+L$37),0)),"")</f>
        <v>0</v>
      </c>
      <c r="M163" s="217">
        <f t="shared" ref="M163" si="120">IFERROR((ROUNDDOWN(M162*M$37/(1+M$37),0)),"")</f>
        <v>0</v>
      </c>
      <c r="N163" s="218"/>
      <c r="O163" s="41"/>
      <c r="P163" s="41"/>
      <c r="Q163" s="136"/>
      <c r="R163" s="42"/>
      <c r="S163" s="42"/>
      <c r="T163" s="42"/>
      <c r="U163" s="42"/>
      <c r="V163" s="29"/>
      <c r="W163" s="29"/>
      <c r="X163" s="29"/>
      <c r="Y163" s="29"/>
    </row>
    <row r="164" spans="1:25" ht="15.75" customHeight="1" x14ac:dyDescent="0.15">
      <c r="A164" s="2"/>
      <c r="B164" s="145" t="s">
        <v>86</v>
      </c>
      <c r="C164" s="15"/>
      <c r="D164" s="11" t="s">
        <v>9</v>
      </c>
      <c r="E164" s="108">
        <v>0</v>
      </c>
      <c r="F164" s="108">
        <v>0</v>
      </c>
      <c r="G164" s="108">
        <v>0</v>
      </c>
      <c r="H164" s="108">
        <v>0</v>
      </c>
      <c r="I164" s="108">
        <v>0</v>
      </c>
      <c r="J164" s="108">
        <v>0</v>
      </c>
      <c r="K164" s="108">
        <v>0</v>
      </c>
      <c r="L164" s="108">
        <v>0</v>
      </c>
      <c r="M164" s="108">
        <v>0</v>
      </c>
      <c r="N164" s="12"/>
      <c r="O164" s="41"/>
      <c r="P164" s="41"/>
      <c r="Q164" s="136"/>
      <c r="R164" s="42"/>
      <c r="S164" s="42"/>
      <c r="T164" s="42"/>
      <c r="U164" s="42"/>
      <c r="V164" s="29"/>
      <c r="W164" s="29"/>
      <c r="X164" s="29"/>
      <c r="Y164" s="29"/>
    </row>
    <row r="165" spans="1:25" ht="15.75" customHeight="1" x14ac:dyDescent="0.15">
      <c r="A165" s="2"/>
      <c r="B165" s="222"/>
      <c r="C165" s="15"/>
      <c r="D165" s="129"/>
      <c r="E165" s="129"/>
      <c r="F165" s="115"/>
      <c r="G165" s="60"/>
      <c r="H165" s="60"/>
      <c r="I165" s="60"/>
      <c r="J165" s="60"/>
      <c r="K165" s="60"/>
      <c r="L165" s="60"/>
      <c r="M165" s="60"/>
      <c r="N165" s="12"/>
      <c r="O165" s="41"/>
      <c r="P165" s="41"/>
      <c r="Q165" s="136"/>
      <c r="R165" s="42"/>
      <c r="S165" s="42"/>
      <c r="T165" s="42"/>
      <c r="U165" s="42"/>
      <c r="V165" s="29"/>
      <c r="W165" s="29"/>
      <c r="X165" s="29"/>
      <c r="Y165" s="29"/>
    </row>
    <row r="166" spans="1:25" ht="30.75" customHeight="1" x14ac:dyDescent="0.15">
      <c r="A166" s="2"/>
      <c r="B166" s="145"/>
      <c r="C166" s="304" t="str">
        <f>IF(AND(E166="",F166="",G166="",H166="",I166="",J166="",K166="",L166="",M166=""),"","一般管理費率：未記入、少数点以下第２位又は１０%以上を検出")</f>
        <v/>
      </c>
      <c r="D166" s="304"/>
      <c r="E166" s="73" t="str">
        <f>IF(AND(E164=ROUNDDOWN(E164,3),E164&lt;=0.1,E164&lt;&gt;""),"","←←確認してください ")</f>
        <v/>
      </c>
      <c r="F166" s="73" t="str">
        <f t="shared" ref="F166:M166" si="121">IF(AND(F164=ROUNDDOWN(F164,3),F164&lt;=0.1,F164&lt;&gt;""),"","←←確認してください ")</f>
        <v/>
      </c>
      <c r="G166" s="73" t="str">
        <f t="shared" si="121"/>
        <v/>
      </c>
      <c r="H166" s="73" t="str">
        <f t="shared" si="121"/>
        <v/>
      </c>
      <c r="I166" s="73" t="str">
        <f t="shared" si="121"/>
        <v/>
      </c>
      <c r="J166" s="73" t="str">
        <f t="shared" si="121"/>
        <v/>
      </c>
      <c r="K166" s="73" t="str">
        <f t="shared" si="121"/>
        <v/>
      </c>
      <c r="L166" s="73" t="str">
        <f t="shared" si="121"/>
        <v/>
      </c>
      <c r="M166" s="73" t="str">
        <f t="shared" si="121"/>
        <v/>
      </c>
      <c r="N166" s="17"/>
      <c r="O166" s="92"/>
      <c r="P166" s="41"/>
      <c r="Q166" s="136"/>
      <c r="R166" s="42"/>
      <c r="S166" s="42"/>
      <c r="T166" s="42"/>
      <c r="U166" s="42"/>
      <c r="V166" s="29"/>
      <c r="W166" s="29"/>
      <c r="X166" s="29"/>
      <c r="Y166" s="29"/>
    </row>
    <row r="167" spans="1:25" ht="18.75" customHeight="1" x14ac:dyDescent="0.15">
      <c r="A167" s="2"/>
      <c r="B167" s="145" t="s">
        <v>83</v>
      </c>
      <c r="C167" s="15"/>
      <c r="D167" s="7" t="s">
        <v>12</v>
      </c>
      <c r="E167" s="290"/>
      <c r="F167" s="290"/>
      <c r="G167" s="290"/>
      <c r="H167" s="290"/>
      <c r="I167" s="290"/>
      <c r="J167" s="240"/>
      <c r="K167" s="240"/>
      <c r="L167" s="240"/>
      <c r="M167" s="240"/>
      <c r="N167" s="54"/>
      <c r="O167" s="54"/>
      <c r="P167" s="41"/>
      <c r="Q167" s="44"/>
      <c r="R167" s="41"/>
      <c r="S167" s="41"/>
      <c r="T167" s="41"/>
      <c r="U167" s="41"/>
      <c r="V167" s="29"/>
      <c r="W167" s="29"/>
      <c r="X167" s="29"/>
      <c r="Y167" s="29"/>
    </row>
    <row r="168" spans="1:25" ht="18.75" customHeight="1" thickBot="1" x14ac:dyDescent="0.2">
      <c r="A168" s="2"/>
      <c r="B168" s="145" t="s">
        <v>84</v>
      </c>
      <c r="C168" s="15"/>
      <c r="D168" s="56" t="s">
        <v>44</v>
      </c>
      <c r="E168" s="302"/>
      <c r="F168" s="302"/>
      <c r="G168" s="302"/>
      <c r="H168" s="302"/>
      <c r="I168" s="302"/>
      <c r="J168" s="303" t="str">
        <f>IF(E168="","&lt;- 研究分担者を設定してください。","")</f>
        <v>&lt;- 研究分担者を設定してください。</v>
      </c>
      <c r="K168" s="303"/>
      <c r="L168" s="303"/>
      <c r="M168" s="303"/>
      <c r="N168" s="143" t="s">
        <v>2</v>
      </c>
      <c r="O168" s="41"/>
      <c r="P168" s="41"/>
      <c r="Q168" s="136"/>
      <c r="R168" s="42"/>
      <c r="S168" s="42"/>
      <c r="T168" s="42"/>
      <c r="U168" s="42"/>
      <c r="V168" s="29"/>
      <c r="W168" s="29"/>
      <c r="X168" s="29"/>
      <c r="Y168" s="29"/>
    </row>
    <row r="169" spans="1:25" ht="18.75" customHeight="1" thickBot="1" x14ac:dyDescent="0.2">
      <c r="A169" s="2"/>
      <c r="B169" s="145" t="s">
        <v>85</v>
      </c>
      <c r="C169" s="21" t="s">
        <v>0</v>
      </c>
      <c r="D169" s="21" t="s">
        <v>25</v>
      </c>
      <c r="E169" s="132">
        <f>E$24</f>
        <v>25</v>
      </c>
      <c r="F169" s="132">
        <f t="shared" ref="F169:M169" si="122">F$24</f>
        <v>26</v>
      </c>
      <c r="G169" s="132">
        <f t="shared" si="122"/>
        <v>27</v>
      </c>
      <c r="H169" s="132">
        <f t="shared" si="122"/>
        <v>28</v>
      </c>
      <c r="I169" s="132">
        <f t="shared" si="122"/>
        <v>29</v>
      </c>
      <c r="J169" s="132">
        <f t="shared" si="122"/>
        <v>30</v>
      </c>
      <c r="K169" s="132">
        <f t="shared" si="122"/>
        <v>31</v>
      </c>
      <c r="L169" s="132">
        <f t="shared" si="122"/>
        <v>32</v>
      </c>
      <c r="M169" s="241">
        <f t="shared" si="122"/>
        <v>33</v>
      </c>
      <c r="N169" s="40" t="s">
        <v>87</v>
      </c>
      <c r="O169" s="41"/>
      <c r="P169" s="41"/>
      <c r="Q169" s="136"/>
      <c r="R169" s="42"/>
      <c r="S169" s="42"/>
      <c r="T169" s="42"/>
      <c r="U169" s="42"/>
      <c r="V169" s="29"/>
      <c r="W169" s="29"/>
      <c r="X169" s="29"/>
      <c r="Y169" s="29"/>
    </row>
    <row r="170" spans="1:25" ht="15.75" customHeight="1" x14ac:dyDescent="0.15">
      <c r="A170" s="2"/>
      <c r="B170" s="145"/>
      <c r="C170" s="291" t="s">
        <v>77</v>
      </c>
      <c r="D170" s="24" t="s">
        <v>4</v>
      </c>
      <c r="E170" s="105">
        <v>0</v>
      </c>
      <c r="F170" s="106">
        <v>0</v>
      </c>
      <c r="G170" s="106">
        <v>0</v>
      </c>
      <c r="H170" s="106">
        <v>0</v>
      </c>
      <c r="I170" s="106">
        <v>0</v>
      </c>
      <c r="J170" s="106">
        <v>0</v>
      </c>
      <c r="K170" s="106">
        <v>0</v>
      </c>
      <c r="L170" s="106">
        <v>0</v>
      </c>
      <c r="M170" s="106">
        <v>0</v>
      </c>
      <c r="N170" s="36"/>
      <c r="O170" s="41"/>
      <c r="P170" s="41"/>
      <c r="Q170" s="136"/>
      <c r="R170" s="42"/>
      <c r="S170" s="42"/>
      <c r="T170" s="42"/>
      <c r="U170" s="42"/>
      <c r="V170" s="29"/>
      <c r="W170" s="29"/>
      <c r="X170" s="29"/>
      <c r="Y170" s="29"/>
    </row>
    <row r="171" spans="1:25" ht="15.75" customHeight="1" x14ac:dyDescent="0.15">
      <c r="A171" s="2"/>
      <c r="B171" s="145"/>
      <c r="C171" s="292"/>
      <c r="D171" s="25" t="s">
        <v>5</v>
      </c>
      <c r="E171" s="109">
        <v>0</v>
      </c>
      <c r="F171" s="109">
        <v>0</v>
      </c>
      <c r="G171" s="109">
        <v>0</v>
      </c>
      <c r="H171" s="109">
        <v>0</v>
      </c>
      <c r="I171" s="109">
        <v>0</v>
      </c>
      <c r="J171" s="109">
        <v>0</v>
      </c>
      <c r="K171" s="110">
        <v>0</v>
      </c>
      <c r="L171" s="110">
        <v>0</v>
      </c>
      <c r="M171" s="110">
        <v>0</v>
      </c>
      <c r="N171" s="37"/>
      <c r="O171" s="41"/>
      <c r="P171" s="41"/>
      <c r="Q171" s="136"/>
      <c r="R171" s="42"/>
      <c r="S171" s="42"/>
      <c r="T171" s="42"/>
      <c r="U171" s="42"/>
      <c r="V171" s="29"/>
      <c r="W171" s="29"/>
      <c r="X171" s="29"/>
      <c r="Y171" s="29"/>
    </row>
    <row r="172" spans="1:25" ht="15.75" customHeight="1" x14ac:dyDescent="0.15">
      <c r="A172" s="2"/>
      <c r="B172" s="145"/>
      <c r="C172" s="292"/>
      <c r="D172" s="26" t="s">
        <v>6</v>
      </c>
      <c r="E172" s="109">
        <v>0</v>
      </c>
      <c r="F172" s="109">
        <v>0</v>
      </c>
      <c r="G172" s="109">
        <v>0</v>
      </c>
      <c r="H172" s="109">
        <v>0</v>
      </c>
      <c r="I172" s="109">
        <v>0</v>
      </c>
      <c r="J172" s="109">
        <v>0</v>
      </c>
      <c r="K172" s="110">
        <v>0</v>
      </c>
      <c r="L172" s="110">
        <v>0</v>
      </c>
      <c r="M172" s="110">
        <v>0</v>
      </c>
      <c r="N172" s="37"/>
      <c r="O172" s="41"/>
      <c r="P172" s="41"/>
      <c r="Q172" s="136"/>
      <c r="R172" s="42"/>
      <c r="S172" s="42"/>
      <c r="T172" s="42"/>
      <c r="U172" s="42"/>
      <c r="V172" s="29"/>
      <c r="W172" s="29"/>
      <c r="X172" s="29"/>
      <c r="Y172" s="29"/>
    </row>
    <row r="173" spans="1:25" ht="15.75" customHeight="1" x14ac:dyDescent="0.15">
      <c r="A173" s="2"/>
      <c r="B173" s="145"/>
      <c r="C173" s="292"/>
      <c r="D173" s="45" t="s">
        <v>7</v>
      </c>
      <c r="E173" s="111">
        <v>0</v>
      </c>
      <c r="F173" s="111">
        <v>0</v>
      </c>
      <c r="G173" s="111">
        <v>0</v>
      </c>
      <c r="H173" s="111">
        <v>0</v>
      </c>
      <c r="I173" s="111">
        <v>0</v>
      </c>
      <c r="J173" s="111">
        <v>0</v>
      </c>
      <c r="K173" s="112">
        <v>0</v>
      </c>
      <c r="L173" s="112">
        <v>0</v>
      </c>
      <c r="M173" s="112">
        <v>0</v>
      </c>
      <c r="N173" s="39"/>
      <c r="O173" s="41"/>
      <c r="P173" s="41"/>
      <c r="Q173" s="136"/>
      <c r="R173" s="42"/>
      <c r="S173" s="42"/>
      <c r="T173" s="42"/>
      <c r="U173" s="42"/>
      <c r="V173" s="29"/>
      <c r="W173" s="29"/>
      <c r="X173" s="29"/>
      <c r="Y173" s="29"/>
    </row>
    <row r="174" spans="1:25" ht="15.75" customHeight="1" x14ac:dyDescent="0.15">
      <c r="A174" s="2"/>
      <c r="B174" s="145"/>
      <c r="C174" s="292"/>
      <c r="D174" s="174" t="s">
        <v>15</v>
      </c>
      <c r="E174" s="181">
        <f>SUM(E170:E173)</f>
        <v>0</v>
      </c>
      <c r="F174" s="176">
        <f t="shared" ref="F174:M174" si="123">SUM(F170:F173)</f>
        <v>0</v>
      </c>
      <c r="G174" s="176">
        <f t="shared" si="123"/>
        <v>0</v>
      </c>
      <c r="H174" s="176">
        <f t="shared" si="123"/>
        <v>0</v>
      </c>
      <c r="I174" s="176">
        <f t="shared" si="123"/>
        <v>0</v>
      </c>
      <c r="J174" s="176">
        <f t="shared" si="123"/>
        <v>0</v>
      </c>
      <c r="K174" s="176">
        <f t="shared" si="123"/>
        <v>0</v>
      </c>
      <c r="L174" s="176">
        <f t="shared" si="123"/>
        <v>0</v>
      </c>
      <c r="M174" s="176">
        <f t="shared" si="123"/>
        <v>0</v>
      </c>
      <c r="N174" s="177"/>
      <c r="O174" s="41"/>
      <c r="P174" s="41"/>
      <c r="Q174" s="136"/>
      <c r="R174" s="42"/>
      <c r="S174" s="42"/>
      <c r="T174" s="42"/>
      <c r="U174" s="42"/>
      <c r="V174" s="29"/>
      <c r="W174" s="29"/>
      <c r="X174" s="29"/>
      <c r="Y174" s="29"/>
    </row>
    <row r="175" spans="1:25" ht="15.75" customHeight="1" x14ac:dyDescent="0.15">
      <c r="A175" s="2"/>
      <c r="B175" s="145"/>
      <c r="C175" s="292"/>
      <c r="D175" s="182" t="s">
        <v>8</v>
      </c>
      <c r="E175" s="199">
        <f t="shared" ref="E175:M175" si="124">IF(E180="",ROUNDDOWN(E174*E178,0),"　率設定ｴﾗｰ")</f>
        <v>0</v>
      </c>
      <c r="F175" s="180">
        <f t="shared" si="124"/>
        <v>0</v>
      </c>
      <c r="G175" s="180">
        <f t="shared" si="124"/>
        <v>0</v>
      </c>
      <c r="H175" s="180">
        <f t="shared" si="124"/>
        <v>0</v>
      </c>
      <c r="I175" s="180">
        <f t="shared" si="124"/>
        <v>0</v>
      </c>
      <c r="J175" s="180">
        <f t="shared" si="124"/>
        <v>0</v>
      </c>
      <c r="K175" s="180">
        <f t="shared" si="124"/>
        <v>0</v>
      </c>
      <c r="L175" s="180">
        <f t="shared" si="124"/>
        <v>0</v>
      </c>
      <c r="M175" s="180">
        <f t="shared" si="124"/>
        <v>0</v>
      </c>
      <c r="N175" s="177"/>
      <c r="O175" s="41"/>
      <c r="P175" s="41"/>
      <c r="Q175" s="136"/>
      <c r="R175" s="42"/>
      <c r="S175" s="42"/>
      <c r="T175" s="42"/>
      <c r="U175" s="42"/>
      <c r="V175" s="29"/>
      <c r="W175" s="29"/>
      <c r="X175" s="29"/>
      <c r="Y175" s="29"/>
    </row>
    <row r="176" spans="1:25" ht="15.75" customHeight="1" x14ac:dyDescent="0.15">
      <c r="A176" s="2"/>
      <c r="B176" s="145"/>
      <c r="C176" s="292"/>
      <c r="D176" s="96" t="s">
        <v>17</v>
      </c>
      <c r="E176" s="184">
        <f>IF($E$168="",0,E174+E175)</f>
        <v>0</v>
      </c>
      <c r="F176" s="185">
        <f t="shared" ref="F176:M176" si="125">IF($E$168="",0,F174+F175)</f>
        <v>0</v>
      </c>
      <c r="G176" s="185">
        <f t="shared" si="125"/>
        <v>0</v>
      </c>
      <c r="H176" s="185">
        <f t="shared" si="125"/>
        <v>0</v>
      </c>
      <c r="I176" s="185">
        <f t="shared" si="125"/>
        <v>0</v>
      </c>
      <c r="J176" s="185">
        <f t="shared" si="125"/>
        <v>0</v>
      </c>
      <c r="K176" s="185">
        <f t="shared" si="125"/>
        <v>0</v>
      </c>
      <c r="L176" s="185">
        <f t="shared" si="125"/>
        <v>0</v>
      </c>
      <c r="M176" s="185">
        <f t="shared" si="125"/>
        <v>0</v>
      </c>
      <c r="N176" s="215"/>
      <c r="O176" s="41"/>
      <c r="P176" s="41"/>
      <c r="Q176" s="136"/>
      <c r="R176" s="42"/>
      <c r="S176" s="42"/>
      <c r="T176" s="42"/>
      <c r="U176" s="42"/>
      <c r="V176" s="29"/>
      <c r="W176" s="29"/>
      <c r="X176" s="29"/>
      <c r="Y176" s="29"/>
    </row>
    <row r="177" spans="1:25" ht="29.25" customHeight="1" thickBot="1" x14ac:dyDescent="0.2">
      <c r="A177" s="2"/>
      <c r="B177" s="145"/>
      <c r="C177" s="293"/>
      <c r="D177" s="216" t="s">
        <v>27</v>
      </c>
      <c r="E177" s="217">
        <f>IFERROR((ROUNDDOWN(E176*E$37/(1+E$37),0)),"")</f>
        <v>0</v>
      </c>
      <c r="F177" s="217">
        <f t="shared" ref="F177" si="126">IFERROR((ROUNDDOWN(F176*F$37/(1+F$37),0)),"")</f>
        <v>0</v>
      </c>
      <c r="G177" s="217">
        <f t="shared" ref="G177" si="127">IFERROR((ROUNDDOWN(G176*G$37/(1+G$37),0)),"")</f>
        <v>0</v>
      </c>
      <c r="H177" s="217">
        <f t="shared" ref="H177" si="128">IFERROR((ROUNDDOWN(H176*H$37/(1+H$37),0)),"")</f>
        <v>0</v>
      </c>
      <c r="I177" s="217">
        <f t="shared" ref="I177" si="129">IFERROR((ROUNDDOWN(I176*I$37/(1+I$37),0)),"")</f>
        <v>0</v>
      </c>
      <c r="J177" s="217">
        <f t="shared" ref="J177" si="130">IFERROR((ROUNDDOWN(J176*J$37/(1+J$37),0)),"")</f>
        <v>0</v>
      </c>
      <c r="K177" s="217">
        <f t="shared" ref="K177" si="131">IFERROR((ROUNDDOWN(K176*K$37/(1+K$37),0)),"")</f>
        <v>0</v>
      </c>
      <c r="L177" s="217">
        <f t="shared" ref="L177" si="132">IFERROR((ROUNDDOWN(L176*L$37/(1+L$37),0)),"")</f>
        <v>0</v>
      </c>
      <c r="M177" s="217">
        <f t="shared" ref="M177" si="133">IFERROR((ROUNDDOWN(M176*M$37/(1+M$37),0)),"")</f>
        <v>0</v>
      </c>
      <c r="N177" s="218"/>
      <c r="O177" s="41"/>
      <c r="P177" s="41"/>
      <c r="Q177" s="136"/>
      <c r="R177" s="42"/>
      <c r="S177" s="42"/>
      <c r="T177" s="42"/>
      <c r="U177" s="42"/>
      <c r="X177" s="2"/>
      <c r="Y177" s="2"/>
    </row>
    <row r="178" spans="1:25" ht="15.75" customHeight="1" x14ac:dyDescent="0.15">
      <c r="A178" s="2"/>
      <c r="B178" s="145" t="s">
        <v>86</v>
      </c>
      <c r="C178" s="15"/>
      <c r="D178" s="11" t="s">
        <v>9</v>
      </c>
      <c r="E178" s="108">
        <v>0</v>
      </c>
      <c r="F178" s="108">
        <v>0</v>
      </c>
      <c r="G178" s="108">
        <v>0</v>
      </c>
      <c r="H178" s="108">
        <v>0</v>
      </c>
      <c r="I178" s="108">
        <v>0</v>
      </c>
      <c r="J178" s="108">
        <v>0</v>
      </c>
      <c r="K178" s="108">
        <v>0</v>
      </c>
      <c r="L178" s="108">
        <v>0</v>
      </c>
      <c r="M178" s="108">
        <v>0</v>
      </c>
      <c r="N178" s="12"/>
      <c r="O178" s="41"/>
      <c r="P178" s="41"/>
      <c r="Q178" s="136"/>
      <c r="R178" s="42"/>
      <c r="S178" s="42"/>
      <c r="T178" s="42"/>
      <c r="U178" s="42"/>
      <c r="V178" s="29"/>
      <c r="W178" s="29"/>
      <c r="X178" s="29"/>
      <c r="Y178" s="29"/>
    </row>
    <row r="179" spans="1:25" ht="15.75" customHeight="1" x14ac:dyDescent="0.15">
      <c r="A179" s="2"/>
      <c r="B179" s="145"/>
      <c r="C179" s="15"/>
      <c r="D179" s="129"/>
      <c r="E179" s="129"/>
      <c r="F179" s="115"/>
      <c r="G179" s="60"/>
      <c r="H179" s="60"/>
      <c r="I179" s="60"/>
      <c r="J179" s="60"/>
      <c r="K179" s="60"/>
      <c r="L179" s="60"/>
      <c r="M179" s="60"/>
      <c r="N179" s="12"/>
      <c r="O179" s="41"/>
      <c r="P179" s="41"/>
      <c r="Q179" s="136"/>
      <c r="R179" s="42"/>
      <c r="S179" s="42"/>
      <c r="T179" s="42"/>
      <c r="U179" s="42"/>
      <c r="V179" s="29"/>
      <c r="W179" s="29"/>
      <c r="X179" s="29"/>
      <c r="Y179" s="29"/>
    </row>
    <row r="180" spans="1:25" ht="30.75" customHeight="1" x14ac:dyDescent="0.15">
      <c r="A180" s="2"/>
      <c r="B180" s="145"/>
      <c r="C180" s="304" t="str">
        <f>IF(AND(E180="",F180="",G180="",H180="",I180="",J180="",K180="",L180="",M180=""),"","一般管理費率：未記入、少数点以下第２位又は１０%以上を検出")</f>
        <v/>
      </c>
      <c r="D180" s="304"/>
      <c r="E180" s="73" t="str">
        <f>IF(AND(E178=ROUNDDOWN(E178,3),E178&lt;=0.1,E178&lt;&gt;""),"","←←確認してください ")</f>
        <v/>
      </c>
      <c r="F180" s="73" t="str">
        <f t="shared" ref="F180:M180" si="134">IF(AND(F178=ROUNDDOWN(F178,3),F178&lt;=0.1,F178&lt;&gt;""),"","←←確認してください ")</f>
        <v/>
      </c>
      <c r="G180" s="73" t="str">
        <f t="shared" si="134"/>
        <v/>
      </c>
      <c r="H180" s="73" t="str">
        <f t="shared" si="134"/>
        <v/>
      </c>
      <c r="I180" s="73" t="str">
        <f t="shared" si="134"/>
        <v/>
      </c>
      <c r="J180" s="73" t="str">
        <f t="shared" si="134"/>
        <v/>
      </c>
      <c r="K180" s="73" t="str">
        <f t="shared" si="134"/>
        <v/>
      </c>
      <c r="L180" s="73" t="str">
        <f t="shared" si="134"/>
        <v/>
      </c>
      <c r="M180" s="73" t="str">
        <f t="shared" si="134"/>
        <v/>
      </c>
      <c r="N180" s="12"/>
      <c r="O180" s="41"/>
      <c r="P180" s="41"/>
      <c r="Q180" s="136"/>
      <c r="R180" s="42"/>
      <c r="S180" s="42"/>
      <c r="T180" s="42"/>
      <c r="U180" s="42"/>
      <c r="V180" s="29"/>
      <c r="W180" s="29"/>
      <c r="X180" s="29"/>
      <c r="Y180" s="29"/>
    </row>
    <row r="181" spans="1:25" ht="15.75" customHeight="1" x14ac:dyDescent="0.15">
      <c r="A181" s="2"/>
      <c r="B181" s="145"/>
      <c r="C181" s="15"/>
      <c r="D181" s="89"/>
      <c r="E181" s="88"/>
      <c r="F181" s="88"/>
      <c r="G181" s="88"/>
      <c r="H181" s="88"/>
      <c r="I181" s="88"/>
      <c r="J181" s="88"/>
      <c r="K181" s="88"/>
      <c r="L181" s="88"/>
      <c r="M181" s="88"/>
      <c r="N181" s="12"/>
      <c r="O181" s="41"/>
      <c r="P181" s="41"/>
      <c r="Q181" s="136"/>
      <c r="R181" s="42"/>
      <c r="S181" s="42"/>
      <c r="T181" s="42"/>
      <c r="U181" s="42"/>
      <c r="V181" s="29"/>
      <c r="W181" s="29"/>
      <c r="X181" s="29"/>
      <c r="Y181" s="29"/>
    </row>
    <row r="182" spans="1:25" ht="15.75" customHeight="1" x14ac:dyDescent="0.15">
      <c r="A182" s="2"/>
      <c r="B182" s="145"/>
      <c r="C182" s="15"/>
      <c r="D182" s="89"/>
      <c r="E182" s="88"/>
      <c r="F182" s="88"/>
      <c r="G182" s="88"/>
      <c r="H182" s="88"/>
      <c r="I182" s="88"/>
      <c r="J182" s="88"/>
      <c r="K182" s="88"/>
      <c r="L182" s="88"/>
      <c r="M182" s="88"/>
      <c r="N182" s="17"/>
      <c r="O182" s="92"/>
      <c r="P182" s="41"/>
      <c r="Q182" s="136"/>
      <c r="R182" s="42"/>
      <c r="S182" s="42"/>
      <c r="T182" s="42"/>
      <c r="U182" s="42"/>
      <c r="V182" s="29"/>
      <c r="W182" s="29"/>
      <c r="X182" s="29"/>
      <c r="Y182" s="29"/>
    </row>
    <row r="183" spans="1:25" ht="18.75" customHeight="1" x14ac:dyDescent="0.15">
      <c r="A183" s="2"/>
      <c r="B183" s="145" t="s">
        <v>83</v>
      </c>
      <c r="C183" s="15"/>
      <c r="D183" s="7" t="s">
        <v>12</v>
      </c>
      <c r="E183" s="290"/>
      <c r="F183" s="290"/>
      <c r="G183" s="290"/>
      <c r="H183" s="290"/>
      <c r="I183" s="290"/>
      <c r="J183" s="240"/>
      <c r="K183" s="240"/>
      <c r="L183" s="240"/>
      <c r="M183" s="240"/>
      <c r="N183" s="54"/>
      <c r="O183" s="54"/>
      <c r="P183" s="41"/>
      <c r="Q183" s="44"/>
      <c r="R183" s="41"/>
      <c r="S183" s="41"/>
      <c r="T183" s="41"/>
      <c r="U183" s="41"/>
      <c r="V183" s="29"/>
      <c r="W183" s="29"/>
      <c r="X183" s="29"/>
      <c r="Y183" s="29"/>
    </row>
    <row r="184" spans="1:25" ht="18.75" customHeight="1" thickBot="1" x14ac:dyDescent="0.2">
      <c r="A184" s="2"/>
      <c r="B184" s="145" t="s">
        <v>84</v>
      </c>
      <c r="C184" s="15"/>
      <c r="D184" s="56" t="s">
        <v>88</v>
      </c>
      <c r="E184" s="302"/>
      <c r="F184" s="302"/>
      <c r="G184" s="302"/>
      <c r="H184" s="302"/>
      <c r="I184" s="302"/>
      <c r="J184" s="303" t="str">
        <f>IF(E184="","&lt;- 研究分担者を設定してください。","")</f>
        <v>&lt;- 研究分担者を設定してください。</v>
      </c>
      <c r="K184" s="303"/>
      <c r="L184" s="303"/>
      <c r="M184" s="303"/>
      <c r="N184" s="143" t="s">
        <v>2</v>
      </c>
      <c r="O184" s="41"/>
      <c r="P184" s="41"/>
      <c r="Q184" s="44"/>
      <c r="R184" s="41"/>
      <c r="S184" s="41"/>
      <c r="T184" s="41"/>
      <c r="U184" s="41"/>
      <c r="V184" s="29"/>
      <c r="W184" s="29"/>
      <c r="X184" s="29"/>
      <c r="Y184" s="29"/>
    </row>
    <row r="185" spans="1:25" ht="18" customHeight="1" thickBot="1" x14ac:dyDescent="0.2">
      <c r="A185" s="2"/>
      <c r="B185" s="145" t="s">
        <v>85</v>
      </c>
      <c r="C185" s="21" t="s">
        <v>0</v>
      </c>
      <c r="D185" s="21" t="s">
        <v>25</v>
      </c>
      <c r="E185" s="132">
        <f>E$24</f>
        <v>25</v>
      </c>
      <c r="F185" s="132">
        <f t="shared" ref="F185:M185" si="135">F$24</f>
        <v>26</v>
      </c>
      <c r="G185" s="132">
        <f t="shared" si="135"/>
        <v>27</v>
      </c>
      <c r="H185" s="132">
        <f t="shared" si="135"/>
        <v>28</v>
      </c>
      <c r="I185" s="132">
        <f t="shared" si="135"/>
        <v>29</v>
      </c>
      <c r="J185" s="132">
        <f t="shared" si="135"/>
        <v>30</v>
      </c>
      <c r="K185" s="132">
        <f t="shared" si="135"/>
        <v>31</v>
      </c>
      <c r="L185" s="132">
        <f t="shared" si="135"/>
        <v>32</v>
      </c>
      <c r="M185" s="241">
        <f t="shared" si="135"/>
        <v>33</v>
      </c>
      <c r="N185" s="40" t="s">
        <v>87</v>
      </c>
      <c r="O185" s="41"/>
      <c r="P185" s="41"/>
      <c r="Q185" s="44"/>
      <c r="R185" s="41"/>
      <c r="S185" s="41"/>
      <c r="T185" s="41"/>
      <c r="U185" s="41"/>
      <c r="V185" s="29"/>
      <c r="W185" s="29"/>
      <c r="X185" s="29"/>
      <c r="Y185" s="29"/>
    </row>
    <row r="186" spans="1:25" ht="15.75" customHeight="1" x14ac:dyDescent="0.15">
      <c r="A186" s="2"/>
      <c r="B186" s="145"/>
      <c r="C186" s="291" t="s">
        <v>70</v>
      </c>
      <c r="D186" s="24" t="s">
        <v>4</v>
      </c>
      <c r="E186" s="105">
        <v>0</v>
      </c>
      <c r="F186" s="106">
        <v>0</v>
      </c>
      <c r="G186" s="106">
        <v>0</v>
      </c>
      <c r="H186" s="106">
        <v>0</v>
      </c>
      <c r="I186" s="106">
        <v>0</v>
      </c>
      <c r="J186" s="106">
        <v>0</v>
      </c>
      <c r="K186" s="106">
        <v>0</v>
      </c>
      <c r="L186" s="106">
        <v>0</v>
      </c>
      <c r="M186" s="106">
        <v>0</v>
      </c>
      <c r="N186" s="36"/>
      <c r="O186" s="41"/>
      <c r="P186" s="41"/>
      <c r="Q186" s="44"/>
      <c r="R186" s="41"/>
      <c r="S186" s="41"/>
      <c r="T186" s="41"/>
      <c r="U186" s="41"/>
      <c r="V186" s="29"/>
      <c r="W186" s="29"/>
      <c r="X186" s="29"/>
      <c r="Y186" s="29"/>
    </row>
    <row r="187" spans="1:25" ht="15.75" customHeight="1" x14ac:dyDescent="0.15">
      <c r="A187" s="2"/>
      <c r="B187" s="145"/>
      <c r="C187" s="292"/>
      <c r="D187" s="25" t="s">
        <v>5</v>
      </c>
      <c r="E187" s="109">
        <v>0</v>
      </c>
      <c r="F187" s="109">
        <v>0</v>
      </c>
      <c r="G187" s="109">
        <v>0</v>
      </c>
      <c r="H187" s="109">
        <v>0</v>
      </c>
      <c r="I187" s="109">
        <v>0</v>
      </c>
      <c r="J187" s="109">
        <v>0</v>
      </c>
      <c r="K187" s="110">
        <v>0</v>
      </c>
      <c r="L187" s="110">
        <v>0</v>
      </c>
      <c r="M187" s="110">
        <v>0</v>
      </c>
      <c r="N187" s="37"/>
      <c r="O187" s="41"/>
      <c r="P187" s="41"/>
      <c r="Q187" s="44"/>
      <c r="R187" s="41"/>
      <c r="S187" s="41"/>
      <c r="T187" s="41"/>
      <c r="U187" s="41"/>
      <c r="V187" s="29"/>
      <c r="W187" s="29"/>
      <c r="X187" s="29"/>
      <c r="Y187" s="29"/>
    </row>
    <row r="188" spans="1:25" ht="15.75" customHeight="1" x14ac:dyDescent="0.15">
      <c r="A188" s="2"/>
      <c r="B188" s="145"/>
      <c r="C188" s="292"/>
      <c r="D188" s="26" t="s">
        <v>6</v>
      </c>
      <c r="E188" s="109">
        <v>0</v>
      </c>
      <c r="F188" s="109">
        <v>0</v>
      </c>
      <c r="G188" s="109">
        <v>0</v>
      </c>
      <c r="H188" s="109">
        <v>0</v>
      </c>
      <c r="I188" s="109">
        <v>0</v>
      </c>
      <c r="J188" s="109">
        <v>0</v>
      </c>
      <c r="K188" s="110">
        <v>0</v>
      </c>
      <c r="L188" s="110">
        <v>0</v>
      </c>
      <c r="M188" s="110">
        <v>0</v>
      </c>
      <c r="N188" s="37"/>
      <c r="O188" s="41"/>
      <c r="P188" s="41"/>
      <c r="Q188" s="44"/>
      <c r="R188" s="41"/>
      <c r="S188" s="41"/>
      <c r="T188" s="41"/>
      <c r="U188" s="41"/>
      <c r="V188" s="29"/>
      <c r="W188" s="29"/>
      <c r="X188" s="29"/>
      <c r="Y188" s="29"/>
    </row>
    <row r="189" spans="1:25" ht="15.75" customHeight="1" x14ac:dyDescent="0.15">
      <c r="A189" s="2"/>
      <c r="B189" s="145"/>
      <c r="C189" s="292"/>
      <c r="D189" s="45" t="s">
        <v>7</v>
      </c>
      <c r="E189" s="111">
        <v>0</v>
      </c>
      <c r="F189" s="111">
        <v>0</v>
      </c>
      <c r="G189" s="111">
        <v>0</v>
      </c>
      <c r="H189" s="111">
        <v>0</v>
      </c>
      <c r="I189" s="111">
        <v>0</v>
      </c>
      <c r="J189" s="111">
        <v>0</v>
      </c>
      <c r="K189" s="112">
        <v>0</v>
      </c>
      <c r="L189" s="112">
        <v>0</v>
      </c>
      <c r="M189" s="112">
        <v>0</v>
      </c>
      <c r="N189" s="39"/>
      <c r="O189" s="41"/>
      <c r="P189" s="41"/>
      <c r="Q189" s="44"/>
      <c r="R189" s="41"/>
      <c r="S189" s="41"/>
      <c r="T189" s="41"/>
      <c r="U189" s="41"/>
      <c r="V189" s="29"/>
      <c r="W189" s="29"/>
      <c r="X189" s="29"/>
      <c r="Y189" s="29"/>
    </row>
    <row r="190" spans="1:25" ht="15.75" customHeight="1" x14ac:dyDescent="0.15">
      <c r="A190" s="2"/>
      <c r="B190" s="145"/>
      <c r="C190" s="292"/>
      <c r="D190" s="174" t="s">
        <v>15</v>
      </c>
      <c r="E190" s="193">
        <f>SUM(E186:E189)</f>
        <v>0</v>
      </c>
      <c r="F190" s="180">
        <f t="shared" ref="F190:M190" si="136">SUM(F186:F189)</f>
        <v>0</v>
      </c>
      <c r="G190" s="180">
        <f t="shared" si="136"/>
        <v>0</v>
      </c>
      <c r="H190" s="180">
        <f t="shared" si="136"/>
        <v>0</v>
      </c>
      <c r="I190" s="180">
        <f t="shared" si="136"/>
        <v>0</v>
      </c>
      <c r="J190" s="180">
        <f t="shared" si="136"/>
        <v>0</v>
      </c>
      <c r="K190" s="180">
        <f t="shared" si="136"/>
        <v>0</v>
      </c>
      <c r="L190" s="180">
        <f t="shared" si="136"/>
        <v>0</v>
      </c>
      <c r="M190" s="180">
        <f t="shared" si="136"/>
        <v>0</v>
      </c>
      <c r="N190" s="177"/>
      <c r="O190" s="41"/>
      <c r="P190" s="41"/>
      <c r="Q190" s="44"/>
      <c r="R190" s="41"/>
      <c r="S190" s="41"/>
      <c r="T190" s="41"/>
      <c r="U190" s="41"/>
      <c r="V190" s="29"/>
      <c r="W190" s="29"/>
      <c r="X190" s="29"/>
      <c r="Y190" s="29"/>
    </row>
    <row r="191" spans="1:25" ht="15.75" customHeight="1" x14ac:dyDescent="0.15">
      <c r="A191" s="2"/>
      <c r="B191" s="145"/>
      <c r="C191" s="292"/>
      <c r="D191" s="182" t="s">
        <v>8</v>
      </c>
      <c r="E191" s="199">
        <f t="shared" ref="E191:M191" si="137">IF(E196="",ROUNDDOWN(E190*E194,0),"　率設定ｴﾗｰ")</f>
        <v>0</v>
      </c>
      <c r="F191" s="180">
        <f t="shared" si="137"/>
        <v>0</v>
      </c>
      <c r="G191" s="180">
        <f t="shared" si="137"/>
        <v>0</v>
      </c>
      <c r="H191" s="180">
        <f t="shared" si="137"/>
        <v>0</v>
      </c>
      <c r="I191" s="180">
        <f t="shared" si="137"/>
        <v>0</v>
      </c>
      <c r="J191" s="180">
        <f t="shared" si="137"/>
        <v>0</v>
      </c>
      <c r="K191" s="180">
        <f t="shared" si="137"/>
        <v>0</v>
      </c>
      <c r="L191" s="180">
        <f t="shared" si="137"/>
        <v>0</v>
      </c>
      <c r="M191" s="180">
        <f t="shared" si="137"/>
        <v>0</v>
      </c>
      <c r="N191" s="177"/>
      <c r="O191" s="41"/>
      <c r="P191" s="41"/>
      <c r="Q191" s="44"/>
      <c r="R191" s="41"/>
      <c r="S191" s="41"/>
      <c r="T191" s="41"/>
      <c r="U191" s="41"/>
      <c r="V191" s="29"/>
      <c r="W191" s="29"/>
      <c r="X191" s="29"/>
      <c r="Y191" s="29"/>
    </row>
    <row r="192" spans="1:25" ht="15.75" customHeight="1" x14ac:dyDescent="0.15">
      <c r="A192" s="2"/>
      <c r="B192" s="145"/>
      <c r="C192" s="292"/>
      <c r="D192" s="251" t="s">
        <v>17</v>
      </c>
      <c r="E192" s="252">
        <f>IF($E$184="",0,E190+E191)</f>
        <v>0</v>
      </c>
      <c r="F192" s="178">
        <f t="shared" ref="F192:M192" si="138">IF($E$184="",0,F190+F191)</f>
        <v>0</v>
      </c>
      <c r="G192" s="178">
        <f t="shared" si="138"/>
        <v>0</v>
      </c>
      <c r="H192" s="178">
        <f t="shared" si="138"/>
        <v>0</v>
      </c>
      <c r="I192" s="178">
        <f t="shared" si="138"/>
        <v>0</v>
      </c>
      <c r="J192" s="178">
        <f t="shared" si="138"/>
        <v>0</v>
      </c>
      <c r="K192" s="178">
        <f t="shared" si="138"/>
        <v>0</v>
      </c>
      <c r="L192" s="178">
        <f t="shared" si="138"/>
        <v>0</v>
      </c>
      <c r="M192" s="178">
        <f t="shared" si="138"/>
        <v>0</v>
      </c>
      <c r="N192" s="253"/>
      <c r="O192" s="41"/>
      <c r="P192" s="41"/>
      <c r="Q192" s="44"/>
      <c r="R192" s="41"/>
      <c r="S192" s="41"/>
      <c r="T192" s="41"/>
      <c r="U192" s="41"/>
      <c r="V192" s="29"/>
      <c r="W192" s="29"/>
      <c r="X192" s="29"/>
      <c r="Y192" s="29"/>
    </row>
    <row r="193" spans="1:25" ht="15.75" customHeight="1" thickBot="1" x14ac:dyDescent="0.2">
      <c r="A193" s="2"/>
      <c r="B193" s="145"/>
      <c r="C193" s="293"/>
      <c r="D193" s="247" t="s">
        <v>23</v>
      </c>
      <c r="E193" s="248">
        <f>IFERROR((ROUNDDOWN(E192*E$37,0)),"")</f>
        <v>0</v>
      </c>
      <c r="F193" s="249">
        <f t="shared" ref="F193:M193" si="139">IFERROR((ROUNDDOWN(F192*F$37,0)),"")</f>
        <v>0</v>
      </c>
      <c r="G193" s="249">
        <f t="shared" si="139"/>
        <v>0</v>
      </c>
      <c r="H193" s="249">
        <f t="shared" si="139"/>
        <v>0</v>
      </c>
      <c r="I193" s="249">
        <f t="shared" si="139"/>
        <v>0</v>
      </c>
      <c r="J193" s="249">
        <f t="shared" si="139"/>
        <v>0</v>
      </c>
      <c r="K193" s="249">
        <f t="shared" si="139"/>
        <v>0</v>
      </c>
      <c r="L193" s="249">
        <f t="shared" si="139"/>
        <v>0</v>
      </c>
      <c r="M193" s="249">
        <f t="shared" si="139"/>
        <v>0</v>
      </c>
      <c r="N193" s="250"/>
      <c r="O193" s="44"/>
      <c r="P193" s="41"/>
      <c r="Q193" s="44"/>
      <c r="R193" s="41"/>
      <c r="S193" s="41"/>
      <c r="T193" s="41"/>
      <c r="U193" s="41"/>
      <c r="V193" s="29"/>
      <c r="W193" s="29"/>
      <c r="X193" s="29"/>
      <c r="Y193" s="29"/>
    </row>
    <row r="194" spans="1:25" ht="15.75" customHeight="1" x14ac:dyDescent="0.15">
      <c r="A194" s="2"/>
      <c r="B194" s="145" t="s">
        <v>86</v>
      </c>
      <c r="C194" s="15"/>
      <c r="D194" s="11" t="s">
        <v>9</v>
      </c>
      <c r="E194" s="108">
        <v>0</v>
      </c>
      <c r="F194" s="108">
        <v>0</v>
      </c>
      <c r="G194" s="108">
        <v>0</v>
      </c>
      <c r="H194" s="108">
        <v>0</v>
      </c>
      <c r="I194" s="108">
        <v>0</v>
      </c>
      <c r="J194" s="108">
        <v>0</v>
      </c>
      <c r="K194" s="108">
        <v>0</v>
      </c>
      <c r="L194" s="108">
        <v>0</v>
      </c>
      <c r="M194" s="108">
        <v>0</v>
      </c>
      <c r="N194" s="12"/>
      <c r="O194" s="41"/>
      <c r="P194" s="41"/>
      <c r="Q194" s="44"/>
      <c r="R194" s="41"/>
      <c r="S194" s="41"/>
      <c r="T194" s="41"/>
      <c r="U194" s="41"/>
      <c r="V194" s="29"/>
      <c r="W194" s="29"/>
      <c r="X194" s="29"/>
      <c r="Y194" s="29"/>
    </row>
    <row r="195" spans="1:25" ht="15.75" customHeight="1" x14ac:dyDescent="0.15">
      <c r="A195" s="2"/>
      <c r="B195" s="145"/>
      <c r="C195" s="15"/>
      <c r="D195" s="1"/>
      <c r="E195" s="60"/>
      <c r="F195" s="60"/>
      <c r="G195" s="60"/>
      <c r="H195" s="62"/>
      <c r="I195" s="61"/>
      <c r="J195" s="60"/>
      <c r="K195" s="60"/>
      <c r="L195" s="60"/>
      <c r="M195" s="60"/>
      <c r="N195" s="12"/>
      <c r="O195" s="41"/>
      <c r="P195" s="41"/>
      <c r="Q195" s="44"/>
      <c r="R195" s="41"/>
      <c r="S195" s="41"/>
      <c r="T195" s="41"/>
      <c r="U195" s="41"/>
      <c r="V195" s="29"/>
      <c r="W195" s="29"/>
      <c r="X195" s="29"/>
      <c r="Y195" s="29"/>
    </row>
    <row r="196" spans="1:25" ht="30.75" customHeight="1" x14ac:dyDescent="0.15">
      <c r="A196" s="2"/>
      <c r="B196" s="145"/>
      <c r="C196" s="304" t="str">
        <f>IF(AND(E196="",F196="",G196="",H196="",I196="",J196="",K196="",L196="",M196=""),"","一般管理費率：未記入、少数点以下第２位又は１０%以上を検出")</f>
        <v/>
      </c>
      <c r="D196" s="304"/>
      <c r="E196" s="73" t="str">
        <f>IF(AND(E194=ROUNDDOWN(E194,3),E194&lt;=0.1,E194&lt;&gt;""),"","←←確認してください ")</f>
        <v/>
      </c>
      <c r="F196" s="73" t="str">
        <f t="shared" ref="F196:M196" si="140">IF(AND(F194=ROUNDDOWN(F194,3),F194&lt;=0.1,F194&lt;&gt;""),"","←←確認してください ")</f>
        <v/>
      </c>
      <c r="G196" s="73" t="str">
        <f t="shared" si="140"/>
        <v/>
      </c>
      <c r="H196" s="73" t="str">
        <f t="shared" si="140"/>
        <v/>
      </c>
      <c r="I196" s="73" t="str">
        <f t="shared" si="140"/>
        <v/>
      </c>
      <c r="J196" s="73" t="str">
        <f t="shared" si="140"/>
        <v/>
      </c>
      <c r="K196" s="73" t="str">
        <f t="shared" si="140"/>
        <v/>
      </c>
      <c r="L196" s="73" t="str">
        <f t="shared" si="140"/>
        <v/>
      </c>
      <c r="M196" s="73" t="str">
        <f t="shared" si="140"/>
        <v/>
      </c>
      <c r="N196" s="17"/>
      <c r="O196" s="92"/>
      <c r="P196" s="41"/>
      <c r="Q196" s="44"/>
      <c r="R196" s="41"/>
      <c r="S196" s="41"/>
      <c r="T196" s="41"/>
      <c r="U196" s="41"/>
      <c r="V196" s="29"/>
      <c r="W196" s="29"/>
      <c r="X196" s="29"/>
      <c r="Y196" s="29"/>
    </row>
    <row r="197" spans="1:25" ht="18.75" customHeight="1" x14ac:dyDescent="0.15">
      <c r="A197" s="2"/>
      <c r="B197" s="145" t="s">
        <v>83</v>
      </c>
      <c r="C197" s="15"/>
      <c r="D197" s="7" t="s">
        <v>12</v>
      </c>
      <c r="E197" s="290"/>
      <c r="F197" s="290"/>
      <c r="G197" s="290"/>
      <c r="H197" s="290"/>
      <c r="I197" s="290"/>
      <c r="J197" s="240"/>
      <c r="K197" s="240"/>
      <c r="L197" s="240"/>
      <c r="M197" s="240"/>
      <c r="N197" s="54"/>
      <c r="O197" s="92"/>
      <c r="P197" s="41"/>
      <c r="Q197" s="44"/>
      <c r="R197" s="41"/>
      <c r="S197" s="41"/>
      <c r="T197" s="41"/>
      <c r="U197" s="41"/>
      <c r="V197" s="29"/>
      <c r="W197" s="29"/>
      <c r="X197" s="29"/>
      <c r="Y197" s="29"/>
    </row>
    <row r="198" spans="1:25" ht="18.75" customHeight="1" thickBot="1" x14ac:dyDescent="0.2">
      <c r="A198" s="2"/>
      <c r="B198" s="145" t="s">
        <v>84</v>
      </c>
      <c r="C198" s="15"/>
      <c r="D198" s="56" t="s">
        <v>88</v>
      </c>
      <c r="E198" s="302"/>
      <c r="F198" s="302"/>
      <c r="G198" s="302"/>
      <c r="H198" s="302"/>
      <c r="I198" s="302"/>
      <c r="J198" s="303" t="str">
        <f>IF(E198="","&lt;- 研究分担者を設定してください。","")</f>
        <v>&lt;- 研究分担者を設定してください。</v>
      </c>
      <c r="K198" s="303"/>
      <c r="L198" s="303"/>
      <c r="M198" s="303"/>
      <c r="N198" s="143" t="s">
        <v>2</v>
      </c>
      <c r="O198" s="92"/>
      <c r="P198" s="41"/>
      <c r="Q198" s="44"/>
      <c r="R198" s="41"/>
      <c r="S198" s="41"/>
      <c r="T198" s="41"/>
      <c r="U198" s="41"/>
      <c r="V198" s="29"/>
      <c r="W198" s="29"/>
      <c r="X198" s="29"/>
      <c r="Y198" s="29"/>
    </row>
    <row r="199" spans="1:25" ht="18" customHeight="1" thickBot="1" x14ac:dyDescent="0.2">
      <c r="A199" s="2"/>
      <c r="B199" s="145" t="s">
        <v>85</v>
      </c>
      <c r="C199" s="21" t="s">
        <v>0</v>
      </c>
      <c r="D199" s="21" t="s">
        <v>25</v>
      </c>
      <c r="E199" s="132">
        <f>E$24</f>
        <v>25</v>
      </c>
      <c r="F199" s="132">
        <f t="shared" ref="F199:M199" si="141">F$24</f>
        <v>26</v>
      </c>
      <c r="G199" s="132">
        <f t="shared" si="141"/>
        <v>27</v>
      </c>
      <c r="H199" s="132">
        <f t="shared" si="141"/>
        <v>28</v>
      </c>
      <c r="I199" s="132">
        <f t="shared" si="141"/>
        <v>29</v>
      </c>
      <c r="J199" s="132">
        <f t="shared" si="141"/>
        <v>30</v>
      </c>
      <c r="K199" s="132">
        <f t="shared" si="141"/>
        <v>31</v>
      </c>
      <c r="L199" s="132">
        <f t="shared" si="141"/>
        <v>32</v>
      </c>
      <c r="M199" s="241">
        <f t="shared" si="141"/>
        <v>33</v>
      </c>
      <c r="N199" s="40" t="s">
        <v>87</v>
      </c>
      <c r="O199" s="92"/>
      <c r="P199" s="41"/>
      <c r="Q199" s="44"/>
      <c r="R199" s="41"/>
      <c r="S199" s="41"/>
      <c r="T199" s="41"/>
      <c r="U199" s="41"/>
      <c r="V199" s="29"/>
      <c r="W199" s="29"/>
      <c r="X199" s="29"/>
      <c r="Y199" s="29"/>
    </row>
    <row r="200" spans="1:25" ht="15.75" customHeight="1" x14ac:dyDescent="0.15">
      <c r="A200" s="2"/>
      <c r="B200" s="145"/>
      <c r="C200" s="291" t="s">
        <v>74</v>
      </c>
      <c r="D200" s="24" t="s">
        <v>4</v>
      </c>
      <c r="E200" s="105">
        <v>0</v>
      </c>
      <c r="F200" s="106">
        <v>0</v>
      </c>
      <c r="G200" s="106">
        <v>0</v>
      </c>
      <c r="H200" s="106">
        <v>0</v>
      </c>
      <c r="I200" s="106">
        <v>0</v>
      </c>
      <c r="J200" s="106">
        <v>0</v>
      </c>
      <c r="K200" s="106">
        <v>0</v>
      </c>
      <c r="L200" s="106">
        <v>0</v>
      </c>
      <c r="M200" s="106">
        <v>0</v>
      </c>
      <c r="N200" s="36"/>
      <c r="O200" s="92"/>
      <c r="P200" s="41"/>
      <c r="Q200" s="44"/>
      <c r="R200" s="41"/>
      <c r="S200" s="41"/>
      <c r="T200" s="41"/>
      <c r="U200" s="41"/>
      <c r="V200" s="29"/>
      <c r="W200" s="29"/>
      <c r="X200" s="29"/>
      <c r="Y200" s="29"/>
    </row>
    <row r="201" spans="1:25" ht="15.75" customHeight="1" x14ac:dyDescent="0.15">
      <c r="A201" s="2"/>
      <c r="B201" s="145"/>
      <c r="C201" s="292"/>
      <c r="D201" s="25" t="s">
        <v>5</v>
      </c>
      <c r="E201" s="109">
        <v>0</v>
      </c>
      <c r="F201" s="109">
        <v>0</v>
      </c>
      <c r="G201" s="109">
        <v>0</v>
      </c>
      <c r="H201" s="109">
        <v>0</v>
      </c>
      <c r="I201" s="109">
        <v>0</v>
      </c>
      <c r="J201" s="109">
        <v>0</v>
      </c>
      <c r="K201" s="110">
        <v>0</v>
      </c>
      <c r="L201" s="110">
        <v>0</v>
      </c>
      <c r="M201" s="110">
        <v>0</v>
      </c>
      <c r="N201" s="37"/>
      <c r="O201" s="92"/>
      <c r="P201" s="41"/>
      <c r="Q201" s="44"/>
      <c r="R201" s="41"/>
      <c r="S201" s="41"/>
      <c r="T201" s="41"/>
      <c r="U201" s="41"/>
      <c r="V201" s="29"/>
      <c r="W201" s="29"/>
      <c r="X201" s="29"/>
      <c r="Y201" s="29"/>
    </row>
    <row r="202" spans="1:25" ht="15.75" customHeight="1" x14ac:dyDescent="0.15">
      <c r="A202" s="2"/>
      <c r="B202" s="145"/>
      <c r="C202" s="292"/>
      <c r="D202" s="26" t="s">
        <v>6</v>
      </c>
      <c r="E202" s="109">
        <v>0</v>
      </c>
      <c r="F202" s="109">
        <v>0</v>
      </c>
      <c r="G202" s="109">
        <v>0</v>
      </c>
      <c r="H202" s="109">
        <v>0</v>
      </c>
      <c r="I202" s="109">
        <v>0</v>
      </c>
      <c r="J202" s="109">
        <v>0</v>
      </c>
      <c r="K202" s="110">
        <v>0</v>
      </c>
      <c r="L202" s="110">
        <v>0</v>
      </c>
      <c r="M202" s="110">
        <v>0</v>
      </c>
      <c r="N202" s="37"/>
      <c r="O202" s="92"/>
      <c r="P202" s="41"/>
      <c r="Q202" s="44"/>
      <c r="R202" s="41"/>
      <c r="S202" s="41"/>
      <c r="T202" s="41"/>
      <c r="U202" s="41"/>
      <c r="V202" s="29"/>
      <c r="W202" s="29"/>
      <c r="X202" s="29"/>
      <c r="Y202" s="29"/>
    </row>
    <row r="203" spans="1:25" ht="15.75" customHeight="1" x14ac:dyDescent="0.15">
      <c r="A203" s="2"/>
      <c r="B203" s="145"/>
      <c r="C203" s="292"/>
      <c r="D203" s="45" t="s">
        <v>7</v>
      </c>
      <c r="E203" s="111">
        <v>0</v>
      </c>
      <c r="F203" s="111">
        <v>0</v>
      </c>
      <c r="G203" s="111">
        <v>0</v>
      </c>
      <c r="H203" s="111">
        <v>0</v>
      </c>
      <c r="I203" s="111">
        <v>0</v>
      </c>
      <c r="J203" s="111">
        <v>0</v>
      </c>
      <c r="K203" s="112">
        <v>0</v>
      </c>
      <c r="L203" s="112">
        <v>0</v>
      </c>
      <c r="M203" s="112">
        <v>0</v>
      </c>
      <c r="N203" s="39"/>
      <c r="O203" s="92"/>
      <c r="P203" s="41"/>
      <c r="Q203" s="44"/>
      <c r="R203" s="41"/>
      <c r="S203" s="41"/>
      <c r="T203" s="41"/>
      <c r="U203" s="41"/>
      <c r="V203" s="29"/>
      <c r="W203" s="29"/>
      <c r="X203" s="29"/>
      <c r="Y203" s="29"/>
    </row>
    <row r="204" spans="1:25" ht="15.75" customHeight="1" x14ac:dyDescent="0.15">
      <c r="A204" s="2"/>
      <c r="B204" s="145"/>
      <c r="C204" s="292"/>
      <c r="D204" s="174" t="s">
        <v>15</v>
      </c>
      <c r="E204" s="175">
        <f>SUM(E200:E203)</f>
        <v>0</v>
      </c>
      <c r="F204" s="180">
        <f t="shared" ref="F204:M204" si="142">SUM(F200:F203)</f>
        <v>0</v>
      </c>
      <c r="G204" s="180">
        <f t="shared" si="142"/>
        <v>0</v>
      </c>
      <c r="H204" s="180">
        <f t="shared" si="142"/>
        <v>0</v>
      </c>
      <c r="I204" s="180">
        <f t="shared" si="142"/>
        <v>0</v>
      </c>
      <c r="J204" s="180">
        <f t="shared" si="142"/>
        <v>0</v>
      </c>
      <c r="K204" s="180">
        <f t="shared" si="142"/>
        <v>0</v>
      </c>
      <c r="L204" s="180">
        <f t="shared" si="142"/>
        <v>0</v>
      </c>
      <c r="M204" s="180">
        <f t="shared" si="142"/>
        <v>0</v>
      </c>
      <c r="N204" s="177"/>
      <c r="O204" s="92"/>
      <c r="P204" s="41"/>
      <c r="Q204" s="44"/>
      <c r="R204" s="41"/>
      <c r="S204" s="41"/>
      <c r="T204" s="41"/>
      <c r="U204" s="41"/>
      <c r="V204" s="29"/>
      <c r="W204" s="29"/>
      <c r="X204" s="29"/>
      <c r="Y204" s="29"/>
    </row>
    <row r="205" spans="1:25" ht="15.75" customHeight="1" x14ac:dyDescent="0.15">
      <c r="A205" s="2"/>
      <c r="B205" s="145"/>
      <c r="C205" s="292"/>
      <c r="D205" s="182" t="s">
        <v>8</v>
      </c>
      <c r="E205" s="175">
        <f t="shared" ref="E205:M205" si="143">IF(E210="",ROUNDDOWN(E204*E208,0),"　率設定ｴﾗｰ")</f>
        <v>0</v>
      </c>
      <c r="F205" s="180">
        <f t="shared" si="143"/>
        <v>0</v>
      </c>
      <c r="G205" s="180">
        <f t="shared" si="143"/>
        <v>0</v>
      </c>
      <c r="H205" s="180">
        <f t="shared" si="143"/>
        <v>0</v>
      </c>
      <c r="I205" s="180">
        <f t="shared" si="143"/>
        <v>0</v>
      </c>
      <c r="J205" s="180">
        <f t="shared" si="143"/>
        <v>0</v>
      </c>
      <c r="K205" s="180">
        <f t="shared" si="143"/>
        <v>0</v>
      </c>
      <c r="L205" s="180">
        <f t="shared" si="143"/>
        <v>0</v>
      </c>
      <c r="M205" s="180">
        <f t="shared" si="143"/>
        <v>0</v>
      </c>
      <c r="N205" s="177"/>
      <c r="O205" s="92"/>
      <c r="P205" s="41"/>
      <c r="Q205" s="44"/>
      <c r="R205" s="41"/>
      <c r="S205" s="41"/>
      <c r="T205" s="41"/>
      <c r="U205" s="41"/>
      <c r="V205" s="29"/>
      <c r="W205" s="29"/>
      <c r="X205" s="29"/>
      <c r="Y205" s="29"/>
    </row>
    <row r="206" spans="1:25" ht="15.75" customHeight="1" x14ac:dyDescent="0.15">
      <c r="A206" s="2"/>
      <c r="B206" s="145"/>
      <c r="C206" s="292"/>
      <c r="D206" s="96" t="s">
        <v>17</v>
      </c>
      <c r="E206" s="184">
        <f>IF($E$198="",0,E204+E205)</f>
        <v>0</v>
      </c>
      <c r="F206" s="185">
        <f t="shared" ref="F206:M206" si="144">IF($E$198="",0,F204+F205)</f>
        <v>0</v>
      </c>
      <c r="G206" s="185">
        <f t="shared" si="144"/>
        <v>0</v>
      </c>
      <c r="H206" s="185">
        <f t="shared" si="144"/>
        <v>0</v>
      </c>
      <c r="I206" s="185">
        <f t="shared" si="144"/>
        <v>0</v>
      </c>
      <c r="J206" s="185">
        <f t="shared" si="144"/>
        <v>0</v>
      </c>
      <c r="K206" s="185">
        <f t="shared" si="144"/>
        <v>0</v>
      </c>
      <c r="L206" s="185">
        <f t="shared" si="144"/>
        <v>0</v>
      </c>
      <c r="M206" s="185">
        <f t="shared" si="144"/>
        <v>0</v>
      </c>
      <c r="N206" s="215"/>
      <c r="O206" s="92"/>
      <c r="P206" s="41"/>
      <c r="Q206" s="44"/>
      <c r="R206" s="41"/>
      <c r="S206" s="41"/>
      <c r="T206" s="41"/>
      <c r="U206" s="41"/>
      <c r="V206" s="29"/>
      <c r="W206" s="29"/>
      <c r="X206" s="29"/>
      <c r="Y206" s="29"/>
    </row>
    <row r="207" spans="1:25" ht="15.75" customHeight="1" thickBot="1" x14ac:dyDescent="0.2">
      <c r="A207" s="2"/>
      <c r="B207" s="145"/>
      <c r="C207" s="293"/>
      <c r="D207" s="219" t="s">
        <v>23</v>
      </c>
      <c r="E207" s="220">
        <f>IFERROR((ROUNDDOWN(E206*E$37,0)),"")</f>
        <v>0</v>
      </c>
      <c r="F207" s="221">
        <f t="shared" ref="F207" si="145">IFERROR((ROUNDDOWN(F206*F$37,0)),"")</f>
        <v>0</v>
      </c>
      <c r="G207" s="221">
        <f t="shared" ref="G207" si="146">IFERROR((ROUNDDOWN(G206*G$37,0)),"")</f>
        <v>0</v>
      </c>
      <c r="H207" s="221">
        <f t="shared" ref="H207" si="147">IFERROR((ROUNDDOWN(H206*H$37,0)),"")</f>
        <v>0</v>
      </c>
      <c r="I207" s="221">
        <f t="shared" ref="I207" si="148">IFERROR((ROUNDDOWN(I206*I$37,0)),"")</f>
        <v>0</v>
      </c>
      <c r="J207" s="221">
        <f t="shared" ref="J207" si="149">IFERROR((ROUNDDOWN(J206*J$37,0)),"")</f>
        <v>0</v>
      </c>
      <c r="K207" s="221">
        <f t="shared" ref="K207" si="150">IFERROR((ROUNDDOWN(K206*K$37,0)),"")</f>
        <v>0</v>
      </c>
      <c r="L207" s="221">
        <f t="shared" ref="L207" si="151">IFERROR((ROUNDDOWN(L206*L$37,0)),"")</f>
        <v>0</v>
      </c>
      <c r="M207" s="221">
        <f t="shared" ref="M207" si="152">IFERROR((ROUNDDOWN(M206*M$37,0)),"")</f>
        <v>0</v>
      </c>
      <c r="N207" s="218"/>
      <c r="O207" s="92"/>
      <c r="P207" s="41"/>
      <c r="Q207" s="44"/>
      <c r="R207" s="41"/>
      <c r="S207" s="41"/>
      <c r="T207" s="41"/>
      <c r="U207" s="41"/>
      <c r="V207" s="29"/>
      <c r="W207" s="29"/>
      <c r="X207" s="29"/>
      <c r="Y207" s="29"/>
    </row>
    <row r="208" spans="1:25" ht="15.75" customHeight="1" x14ac:dyDescent="0.15">
      <c r="A208" s="2"/>
      <c r="B208" s="145" t="s">
        <v>86</v>
      </c>
      <c r="C208" s="15"/>
      <c r="D208" s="11" t="s">
        <v>9</v>
      </c>
      <c r="E208" s="108">
        <v>0</v>
      </c>
      <c r="F208" s="108">
        <v>0</v>
      </c>
      <c r="G208" s="108">
        <v>0</v>
      </c>
      <c r="H208" s="108">
        <v>0</v>
      </c>
      <c r="I208" s="108">
        <v>0</v>
      </c>
      <c r="J208" s="108">
        <v>0</v>
      </c>
      <c r="K208" s="108">
        <v>0</v>
      </c>
      <c r="L208" s="108">
        <v>0</v>
      </c>
      <c r="M208" s="108">
        <v>0</v>
      </c>
      <c r="N208" s="12"/>
      <c r="O208" s="92"/>
      <c r="P208" s="41"/>
      <c r="Q208" s="44"/>
      <c r="R208" s="41"/>
      <c r="S208" s="41"/>
      <c r="T208" s="41"/>
      <c r="U208" s="41"/>
      <c r="V208" s="29"/>
      <c r="W208" s="29"/>
      <c r="X208" s="29"/>
      <c r="Y208" s="29"/>
    </row>
    <row r="209" spans="1:25" ht="15.75" customHeight="1" x14ac:dyDescent="0.15">
      <c r="A209" s="2"/>
      <c r="B209" s="145"/>
      <c r="C209" s="15"/>
      <c r="D209" s="1"/>
      <c r="E209" s="60"/>
      <c r="F209" s="60"/>
      <c r="G209" s="60"/>
      <c r="H209" s="62"/>
      <c r="I209" s="61"/>
      <c r="J209" s="60"/>
      <c r="K209" s="60"/>
      <c r="L209" s="60"/>
      <c r="M209" s="60"/>
      <c r="N209" s="12"/>
      <c r="O209" s="92"/>
      <c r="P209" s="41"/>
      <c r="Q209" s="44"/>
      <c r="R209" s="41"/>
      <c r="S209" s="41"/>
      <c r="T209" s="41"/>
      <c r="U209" s="41"/>
      <c r="V209" s="29"/>
      <c r="W209" s="29"/>
      <c r="X209" s="29"/>
      <c r="Y209" s="29"/>
    </row>
    <row r="210" spans="1:25" ht="30.75" customHeight="1" x14ac:dyDescent="0.15">
      <c r="A210" s="2"/>
      <c r="B210" s="145"/>
      <c r="C210" s="304" t="str">
        <f>IF(AND(E210="",F210="",G210="",H210="",I210="",J210="",K210="",L210="",M210=""),"","一般管理費率：未記入、少数点以下第２位又は１０%以上を検出")</f>
        <v/>
      </c>
      <c r="D210" s="304"/>
      <c r="E210" s="73" t="str">
        <f>IF(AND(E208=ROUNDDOWN(E208,3),E208&lt;=0.1,E208&lt;&gt;""),"","←←確認してください ")</f>
        <v/>
      </c>
      <c r="F210" s="73" t="str">
        <f t="shared" ref="F210:M210" si="153">IF(AND(F208=ROUNDDOWN(F208,3),F208&lt;=0.1,F208&lt;&gt;""),"","←←確認してください ")</f>
        <v/>
      </c>
      <c r="G210" s="73" t="str">
        <f t="shared" si="153"/>
        <v/>
      </c>
      <c r="H210" s="73" t="str">
        <f t="shared" si="153"/>
        <v/>
      </c>
      <c r="I210" s="73" t="str">
        <f t="shared" si="153"/>
        <v/>
      </c>
      <c r="J210" s="73" t="str">
        <f t="shared" si="153"/>
        <v/>
      </c>
      <c r="K210" s="73" t="str">
        <f t="shared" si="153"/>
        <v/>
      </c>
      <c r="L210" s="73" t="str">
        <f t="shared" si="153"/>
        <v/>
      </c>
      <c r="M210" s="73" t="str">
        <f t="shared" si="153"/>
        <v/>
      </c>
      <c r="N210" s="4"/>
      <c r="O210" s="92"/>
      <c r="P210" s="41"/>
      <c r="Q210" s="44"/>
      <c r="R210" s="41"/>
      <c r="S210" s="41"/>
      <c r="T210" s="41"/>
      <c r="U210" s="41"/>
      <c r="V210" s="29"/>
      <c r="W210" s="29"/>
      <c r="X210" s="29"/>
      <c r="Y210" s="29"/>
    </row>
    <row r="211" spans="1:25" ht="18.75" customHeight="1" x14ac:dyDescent="0.15">
      <c r="A211" s="2"/>
      <c r="B211" s="145" t="s">
        <v>83</v>
      </c>
      <c r="C211" s="15"/>
      <c r="D211" s="7" t="s">
        <v>12</v>
      </c>
      <c r="E211" s="290"/>
      <c r="F211" s="290"/>
      <c r="G211" s="290"/>
      <c r="H211" s="290"/>
      <c r="I211" s="290"/>
      <c r="J211" s="240"/>
      <c r="K211" s="240"/>
      <c r="L211" s="240"/>
      <c r="M211" s="240"/>
      <c r="N211" s="54"/>
      <c r="O211" s="92"/>
      <c r="P211" s="41"/>
      <c r="Q211" s="44"/>
      <c r="R211" s="41"/>
      <c r="S211" s="41"/>
      <c r="T211" s="41"/>
      <c r="U211" s="41"/>
      <c r="V211" s="29"/>
      <c r="W211" s="29"/>
      <c r="X211" s="29"/>
      <c r="Y211" s="29"/>
    </row>
    <row r="212" spans="1:25" ht="18.75" customHeight="1" thickBot="1" x14ac:dyDescent="0.2">
      <c r="A212" s="2"/>
      <c r="B212" s="145" t="s">
        <v>84</v>
      </c>
      <c r="C212" s="15"/>
      <c r="D212" s="56" t="s">
        <v>88</v>
      </c>
      <c r="E212" s="302"/>
      <c r="F212" s="302"/>
      <c r="G212" s="302"/>
      <c r="H212" s="302"/>
      <c r="I212" s="302"/>
      <c r="J212" s="303" t="str">
        <f>IF(E212="","&lt;- 研究分担者を設定してください。","")</f>
        <v>&lt;- 研究分担者を設定してください。</v>
      </c>
      <c r="K212" s="303"/>
      <c r="L212" s="303"/>
      <c r="M212" s="303"/>
      <c r="N212" s="143" t="s">
        <v>2</v>
      </c>
      <c r="O212" s="92"/>
      <c r="P212" s="41"/>
      <c r="Q212" s="44"/>
      <c r="R212" s="41"/>
      <c r="S212" s="41"/>
      <c r="T212" s="41"/>
      <c r="U212" s="41"/>
      <c r="V212" s="29"/>
      <c r="W212" s="29"/>
      <c r="X212" s="29"/>
      <c r="Y212" s="29"/>
    </row>
    <row r="213" spans="1:25" ht="18" customHeight="1" thickBot="1" x14ac:dyDescent="0.2">
      <c r="A213" s="2"/>
      <c r="B213" s="145" t="s">
        <v>85</v>
      </c>
      <c r="C213" s="21" t="s">
        <v>0</v>
      </c>
      <c r="D213" s="21" t="s">
        <v>25</v>
      </c>
      <c r="E213" s="132">
        <f>E$24</f>
        <v>25</v>
      </c>
      <c r="F213" s="132">
        <f t="shared" ref="F213:M213" si="154">F$24</f>
        <v>26</v>
      </c>
      <c r="G213" s="132">
        <f t="shared" si="154"/>
        <v>27</v>
      </c>
      <c r="H213" s="132">
        <f t="shared" si="154"/>
        <v>28</v>
      </c>
      <c r="I213" s="132">
        <f t="shared" si="154"/>
        <v>29</v>
      </c>
      <c r="J213" s="132">
        <f t="shared" si="154"/>
        <v>30</v>
      </c>
      <c r="K213" s="132">
        <f t="shared" si="154"/>
        <v>31</v>
      </c>
      <c r="L213" s="132">
        <f t="shared" si="154"/>
        <v>32</v>
      </c>
      <c r="M213" s="241">
        <f t="shared" si="154"/>
        <v>33</v>
      </c>
      <c r="N213" s="40" t="s">
        <v>87</v>
      </c>
      <c r="O213" s="92"/>
      <c r="P213" s="41"/>
      <c r="Q213" s="44"/>
      <c r="R213" s="41"/>
      <c r="S213" s="41"/>
      <c r="T213" s="41"/>
      <c r="U213" s="41"/>
      <c r="V213" s="29"/>
      <c r="W213" s="29"/>
      <c r="X213" s="29"/>
      <c r="Y213" s="29"/>
    </row>
    <row r="214" spans="1:25" ht="15.75" customHeight="1" x14ac:dyDescent="0.15">
      <c r="A214" s="2"/>
      <c r="B214" s="145"/>
      <c r="C214" s="291" t="s">
        <v>74</v>
      </c>
      <c r="D214" s="24" t="s">
        <v>4</v>
      </c>
      <c r="E214" s="105">
        <v>0</v>
      </c>
      <c r="F214" s="106">
        <v>0</v>
      </c>
      <c r="G214" s="106">
        <v>0</v>
      </c>
      <c r="H214" s="106">
        <v>0</v>
      </c>
      <c r="I214" s="106">
        <v>0</v>
      </c>
      <c r="J214" s="106">
        <v>0</v>
      </c>
      <c r="K214" s="106">
        <v>0</v>
      </c>
      <c r="L214" s="106">
        <v>0</v>
      </c>
      <c r="M214" s="106">
        <v>0</v>
      </c>
      <c r="N214" s="36"/>
      <c r="O214" s="92"/>
      <c r="P214" s="41"/>
      <c r="Q214" s="44"/>
      <c r="R214" s="41"/>
      <c r="S214" s="41"/>
      <c r="T214" s="41"/>
      <c r="U214" s="41"/>
      <c r="V214" s="29"/>
      <c r="W214" s="29"/>
      <c r="X214" s="29"/>
      <c r="Y214" s="29"/>
    </row>
    <row r="215" spans="1:25" ht="15.75" customHeight="1" x14ac:dyDescent="0.15">
      <c r="A215" s="2"/>
      <c r="B215" s="145"/>
      <c r="C215" s="292"/>
      <c r="D215" s="25" t="s">
        <v>5</v>
      </c>
      <c r="E215" s="109">
        <v>0</v>
      </c>
      <c r="F215" s="109">
        <v>0</v>
      </c>
      <c r="G215" s="109">
        <v>0</v>
      </c>
      <c r="H215" s="109">
        <v>0</v>
      </c>
      <c r="I215" s="109">
        <v>0</v>
      </c>
      <c r="J215" s="109">
        <v>0</v>
      </c>
      <c r="K215" s="110">
        <v>0</v>
      </c>
      <c r="L215" s="110">
        <v>0</v>
      </c>
      <c r="M215" s="110">
        <v>0</v>
      </c>
      <c r="N215" s="37"/>
      <c r="O215" s="92"/>
      <c r="P215" s="41"/>
      <c r="Q215" s="44"/>
      <c r="R215" s="41"/>
      <c r="S215" s="41"/>
      <c r="T215" s="41"/>
      <c r="U215" s="41"/>
      <c r="V215" s="29"/>
      <c r="W215" s="29"/>
      <c r="X215" s="29"/>
      <c r="Y215" s="29"/>
    </row>
    <row r="216" spans="1:25" ht="15.75" customHeight="1" x14ac:dyDescent="0.15">
      <c r="A216" s="2"/>
      <c r="B216" s="145"/>
      <c r="C216" s="292"/>
      <c r="D216" s="26" t="s">
        <v>6</v>
      </c>
      <c r="E216" s="109">
        <v>0</v>
      </c>
      <c r="F216" s="109">
        <v>0</v>
      </c>
      <c r="G216" s="109">
        <v>0</v>
      </c>
      <c r="H216" s="109">
        <v>0</v>
      </c>
      <c r="I216" s="109">
        <v>0</v>
      </c>
      <c r="J216" s="109">
        <v>0</v>
      </c>
      <c r="K216" s="110">
        <v>0</v>
      </c>
      <c r="L216" s="110">
        <v>0</v>
      </c>
      <c r="M216" s="110">
        <v>0</v>
      </c>
      <c r="N216" s="37"/>
      <c r="O216" s="92"/>
      <c r="P216" s="41"/>
      <c r="Q216" s="44"/>
      <c r="R216" s="41"/>
      <c r="S216" s="41"/>
      <c r="T216" s="41"/>
      <c r="U216" s="41"/>
      <c r="V216" s="29"/>
      <c r="W216" s="29"/>
      <c r="X216" s="29"/>
      <c r="Y216" s="29"/>
    </row>
    <row r="217" spans="1:25" ht="15.75" customHeight="1" x14ac:dyDescent="0.15">
      <c r="A217" s="2"/>
      <c r="B217" s="145"/>
      <c r="C217" s="292"/>
      <c r="D217" s="45" t="s">
        <v>7</v>
      </c>
      <c r="E217" s="111">
        <v>0</v>
      </c>
      <c r="F217" s="111">
        <v>0</v>
      </c>
      <c r="G217" s="111">
        <v>0</v>
      </c>
      <c r="H217" s="111">
        <v>0</v>
      </c>
      <c r="I217" s="111">
        <v>0</v>
      </c>
      <c r="J217" s="111">
        <v>0</v>
      </c>
      <c r="K217" s="112">
        <v>0</v>
      </c>
      <c r="L217" s="112">
        <v>0</v>
      </c>
      <c r="M217" s="112">
        <v>0</v>
      </c>
      <c r="N217" s="39"/>
      <c r="O217" s="92"/>
      <c r="P217" s="41"/>
      <c r="Q217" s="44"/>
      <c r="R217" s="41"/>
      <c r="S217" s="41"/>
      <c r="T217" s="41"/>
      <c r="U217" s="41"/>
      <c r="V217" s="29"/>
      <c r="W217" s="29"/>
      <c r="X217" s="29"/>
      <c r="Y217" s="29"/>
    </row>
    <row r="218" spans="1:25" ht="15.75" customHeight="1" x14ac:dyDescent="0.15">
      <c r="A218" s="2"/>
      <c r="B218" s="145"/>
      <c r="C218" s="292"/>
      <c r="D218" s="174" t="s">
        <v>15</v>
      </c>
      <c r="E218" s="175">
        <f>SUM(E214:E217)</f>
        <v>0</v>
      </c>
      <c r="F218" s="180">
        <f t="shared" ref="F218:M218" si="155">SUM(F214:F217)</f>
        <v>0</v>
      </c>
      <c r="G218" s="180">
        <f t="shared" si="155"/>
        <v>0</v>
      </c>
      <c r="H218" s="180">
        <f t="shared" si="155"/>
        <v>0</v>
      </c>
      <c r="I218" s="180">
        <f t="shared" si="155"/>
        <v>0</v>
      </c>
      <c r="J218" s="180">
        <f t="shared" si="155"/>
        <v>0</v>
      </c>
      <c r="K218" s="180">
        <f t="shared" si="155"/>
        <v>0</v>
      </c>
      <c r="L218" s="180">
        <f t="shared" si="155"/>
        <v>0</v>
      </c>
      <c r="M218" s="180">
        <f t="shared" si="155"/>
        <v>0</v>
      </c>
      <c r="N218" s="177"/>
      <c r="O218" s="92"/>
      <c r="P218" s="41"/>
      <c r="Q218" s="44"/>
      <c r="R218" s="41"/>
      <c r="S218" s="41"/>
      <c r="T218" s="41"/>
      <c r="U218" s="41"/>
      <c r="V218" s="29"/>
      <c r="W218" s="29"/>
      <c r="X218" s="29"/>
      <c r="Y218" s="29"/>
    </row>
    <row r="219" spans="1:25" ht="15.75" customHeight="1" x14ac:dyDescent="0.15">
      <c r="A219" s="2"/>
      <c r="B219" s="145"/>
      <c r="C219" s="292"/>
      <c r="D219" s="182" t="s">
        <v>8</v>
      </c>
      <c r="E219" s="175">
        <f t="shared" ref="E219:M219" si="156">IF(E224="",ROUNDDOWN(E218*E222,0),"　率設定ｴﾗｰ")</f>
        <v>0</v>
      </c>
      <c r="F219" s="180">
        <f t="shared" si="156"/>
        <v>0</v>
      </c>
      <c r="G219" s="180">
        <f t="shared" si="156"/>
        <v>0</v>
      </c>
      <c r="H219" s="180">
        <f t="shared" si="156"/>
        <v>0</v>
      </c>
      <c r="I219" s="180">
        <f t="shared" si="156"/>
        <v>0</v>
      </c>
      <c r="J219" s="180">
        <f t="shared" si="156"/>
        <v>0</v>
      </c>
      <c r="K219" s="180">
        <f t="shared" si="156"/>
        <v>0</v>
      </c>
      <c r="L219" s="180">
        <f t="shared" si="156"/>
        <v>0</v>
      </c>
      <c r="M219" s="180">
        <f t="shared" si="156"/>
        <v>0</v>
      </c>
      <c r="N219" s="177"/>
      <c r="O219" s="92"/>
      <c r="P219" s="41"/>
      <c r="Q219" s="44"/>
      <c r="R219" s="41"/>
      <c r="S219" s="41"/>
      <c r="T219" s="41"/>
      <c r="U219" s="41"/>
      <c r="V219" s="29"/>
      <c r="W219" s="29"/>
      <c r="X219" s="29"/>
      <c r="Y219" s="29"/>
    </row>
    <row r="220" spans="1:25" ht="15.75" customHeight="1" x14ac:dyDescent="0.15">
      <c r="A220" s="2"/>
      <c r="B220" s="145"/>
      <c r="C220" s="292"/>
      <c r="D220" s="96" t="s">
        <v>17</v>
      </c>
      <c r="E220" s="184">
        <f>IF($E$212="",0,E218+E219)</f>
        <v>0</v>
      </c>
      <c r="F220" s="185">
        <f t="shared" ref="F220:M220" si="157">IF($E$212="",0,F218+F219)</f>
        <v>0</v>
      </c>
      <c r="G220" s="185">
        <f t="shared" si="157"/>
        <v>0</v>
      </c>
      <c r="H220" s="185">
        <f t="shared" si="157"/>
        <v>0</v>
      </c>
      <c r="I220" s="185">
        <f t="shared" si="157"/>
        <v>0</v>
      </c>
      <c r="J220" s="185">
        <f t="shared" si="157"/>
        <v>0</v>
      </c>
      <c r="K220" s="185">
        <f t="shared" si="157"/>
        <v>0</v>
      </c>
      <c r="L220" s="185">
        <f t="shared" si="157"/>
        <v>0</v>
      </c>
      <c r="M220" s="185">
        <f t="shared" si="157"/>
        <v>0</v>
      </c>
      <c r="N220" s="215"/>
      <c r="O220" s="92"/>
      <c r="P220" s="41"/>
      <c r="Q220" s="44"/>
      <c r="R220" s="41"/>
      <c r="S220" s="41"/>
      <c r="T220" s="41"/>
      <c r="U220" s="41"/>
      <c r="V220" s="29"/>
      <c r="W220" s="29"/>
      <c r="X220" s="29"/>
      <c r="Y220" s="29"/>
    </row>
    <row r="221" spans="1:25" ht="15.75" customHeight="1" thickBot="1" x14ac:dyDescent="0.2">
      <c r="A221" s="2"/>
      <c r="B221" s="145"/>
      <c r="C221" s="293"/>
      <c r="D221" s="219" t="s">
        <v>23</v>
      </c>
      <c r="E221" s="220">
        <f>IFERROR((ROUNDDOWN(E220*E$37,0)),"")</f>
        <v>0</v>
      </c>
      <c r="F221" s="221">
        <f t="shared" ref="F221" si="158">IFERROR((ROUNDDOWN(F220*F$37,0)),"")</f>
        <v>0</v>
      </c>
      <c r="G221" s="221">
        <f t="shared" ref="G221" si="159">IFERROR((ROUNDDOWN(G220*G$37,0)),"")</f>
        <v>0</v>
      </c>
      <c r="H221" s="221">
        <f t="shared" ref="H221" si="160">IFERROR((ROUNDDOWN(H220*H$37,0)),"")</f>
        <v>0</v>
      </c>
      <c r="I221" s="221">
        <f t="shared" ref="I221" si="161">IFERROR((ROUNDDOWN(I220*I$37,0)),"")</f>
        <v>0</v>
      </c>
      <c r="J221" s="221">
        <f t="shared" ref="J221" si="162">IFERROR((ROUNDDOWN(J220*J$37,0)),"")</f>
        <v>0</v>
      </c>
      <c r="K221" s="221">
        <f t="shared" ref="K221" si="163">IFERROR((ROUNDDOWN(K220*K$37,0)),"")</f>
        <v>0</v>
      </c>
      <c r="L221" s="221">
        <f t="shared" ref="L221" si="164">IFERROR((ROUNDDOWN(L220*L$37,0)),"")</f>
        <v>0</v>
      </c>
      <c r="M221" s="221">
        <f t="shared" ref="M221" si="165">IFERROR((ROUNDDOWN(M220*M$37,0)),"")</f>
        <v>0</v>
      </c>
      <c r="N221" s="218"/>
      <c r="O221" s="92"/>
      <c r="P221" s="41"/>
      <c r="Q221" s="44"/>
      <c r="R221" s="41"/>
      <c r="S221" s="41"/>
      <c r="T221" s="41"/>
      <c r="U221" s="41"/>
      <c r="V221" s="29"/>
      <c r="W221" s="29"/>
      <c r="X221" s="29"/>
      <c r="Y221" s="29"/>
    </row>
    <row r="222" spans="1:25" ht="15.75" customHeight="1" x14ac:dyDescent="0.15">
      <c r="A222" s="2"/>
      <c r="B222" s="145" t="s">
        <v>86</v>
      </c>
      <c r="C222" s="15"/>
      <c r="D222" s="11" t="s">
        <v>9</v>
      </c>
      <c r="E222" s="108">
        <v>0</v>
      </c>
      <c r="F222" s="108">
        <v>0</v>
      </c>
      <c r="G222" s="108">
        <v>0</v>
      </c>
      <c r="H222" s="108">
        <v>0</v>
      </c>
      <c r="I222" s="108">
        <v>0</v>
      </c>
      <c r="J222" s="108">
        <v>0</v>
      </c>
      <c r="K222" s="108">
        <v>0</v>
      </c>
      <c r="L222" s="108">
        <v>0</v>
      </c>
      <c r="M222" s="108">
        <v>0</v>
      </c>
      <c r="N222" s="12"/>
      <c r="O222" s="92"/>
      <c r="P222" s="41"/>
      <c r="Q222" s="44"/>
      <c r="R222" s="41"/>
      <c r="S222" s="41"/>
      <c r="T222" s="41"/>
      <c r="U222" s="41"/>
      <c r="V222" s="29"/>
      <c r="W222" s="29"/>
      <c r="X222" s="29"/>
      <c r="Y222" s="29"/>
    </row>
    <row r="223" spans="1:25" ht="15.75" customHeight="1" x14ac:dyDescent="0.15">
      <c r="A223" s="2"/>
      <c r="B223" s="145"/>
      <c r="C223" s="15"/>
      <c r="D223" s="1"/>
      <c r="E223" s="60"/>
      <c r="F223" s="60"/>
      <c r="G223" s="60"/>
      <c r="H223" s="62"/>
      <c r="I223" s="61"/>
      <c r="J223" s="60"/>
      <c r="K223" s="60"/>
      <c r="L223" s="60"/>
      <c r="M223" s="60"/>
      <c r="N223" s="12"/>
      <c r="O223" s="92"/>
      <c r="P223" s="41"/>
      <c r="Q223" s="44"/>
      <c r="R223" s="41"/>
      <c r="S223" s="41"/>
      <c r="T223" s="41"/>
      <c r="U223" s="41"/>
      <c r="V223" s="29"/>
      <c r="W223" s="29"/>
      <c r="X223" s="29"/>
      <c r="Y223" s="29"/>
    </row>
    <row r="224" spans="1:25" ht="30.75" customHeight="1" x14ac:dyDescent="0.15">
      <c r="A224" s="2"/>
      <c r="B224" s="145"/>
      <c r="C224" s="304" t="str">
        <f>IF(AND(E224="",F224="",G224="",H224="",I224="",J224="",K224="",L224="",M224=""),"","一般管理費率：未記入、少数点以下第２位又は１０%以上を検出")</f>
        <v/>
      </c>
      <c r="D224" s="304"/>
      <c r="E224" s="73" t="str">
        <f>IF(AND(E222=ROUNDDOWN(E222,3),E222&lt;=0.1,E222&lt;&gt;""),"","←←確認してください ")</f>
        <v/>
      </c>
      <c r="F224" s="73" t="str">
        <f t="shared" ref="F224:M224" si="166">IF(AND(F222=ROUNDDOWN(F222,3),F222&lt;=0.1,F222&lt;&gt;""),"","←←確認してください ")</f>
        <v/>
      </c>
      <c r="G224" s="73" t="str">
        <f t="shared" si="166"/>
        <v/>
      </c>
      <c r="H224" s="73" t="str">
        <f t="shared" si="166"/>
        <v/>
      </c>
      <c r="I224" s="73" t="str">
        <f t="shared" si="166"/>
        <v/>
      </c>
      <c r="J224" s="73" t="str">
        <f t="shared" si="166"/>
        <v/>
      </c>
      <c r="K224" s="73" t="str">
        <f t="shared" si="166"/>
        <v/>
      </c>
      <c r="L224" s="73" t="str">
        <f t="shared" si="166"/>
        <v/>
      </c>
      <c r="M224" s="73" t="str">
        <f t="shared" si="166"/>
        <v/>
      </c>
      <c r="N224" s="4"/>
      <c r="O224" s="92"/>
      <c r="P224" s="41"/>
      <c r="Q224" s="44"/>
      <c r="R224" s="41"/>
      <c r="S224" s="41"/>
      <c r="T224" s="41"/>
      <c r="U224" s="41"/>
      <c r="V224" s="29"/>
      <c r="W224" s="29"/>
      <c r="X224" s="29"/>
      <c r="Y224" s="29"/>
    </row>
    <row r="225" spans="1:25" ht="18.75" customHeight="1" x14ac:dyDescent="0.15">
      <c r="A225" s="2"/>
      <c r="B225" s="145" t="s">
        <v>83</v>
      </c>
      <c r="C225" s="15"/>
      <c r="D225" s="7" t="s">
        <v>12</v>
      </c>
      <c r="E225" s="290"/>
      <c r="F225" s="290"/>
      <c r="G225" s="290"/>
      <c r="H225" s="290"/>
      <c r="I225" s="290"/>
      <c r="J225" s="240"/>
      <c r="K225" s="240"/>
      <c r="L225" s="240"/>
      <c r="M225" s="240"/>
      <c r="N225" s="54"/>
      <c r="O225" s="92"/>
      <c r="P225" s="41"/>
      <c r="Q225" s="44"/>
      <c r="R225" s="41"/>
      <c r="S225" s="41"/>
      <c r="T225" s="41"/>
      <c r="U225" s="41"/>
      <c r="V225" s="29"/>
      <c r="W225" s="29"/>
      <c r="X225" s="29"/>
      <c r="Y225" s="29"/>
    </row>
    <row r="226" spans="1:25" ht="18.75" customHeight="1" thickBot="1" x14ac:dyDescent="0.2">
      <c r="A226" s="2"/>
      <c r="B226" s="145" t="s">
        <v>84</v>
      </c>
      <c r="C226" s="15"/>
      <c r="D226" s="56" t="s">
        <v>88</v>
      </c>
      <c r="E226" s="302"/>
      <c r="F226" s="302"/>
      <c r="G226" s="302"/>
      <c r="H226" s="302"/>
      <c r="I226" s="302"/>
      <c r="J226" s="303" t="str">
        <f>IF(E226="","&lt;- 研究分担者を設定してください。","")</f>
        <v>&lt;- 研究分担者を設定してください。</v>
      </c>
      <c r="K226" s="303"/>
      <c r="L226" s="303"/>
      <c r="M226" s="303"/>
      <c r="N226" s="143" t="s">
        <v>2</v>
      </c>
      <c r="O226" s="92"/>
      <c r="P226" s="41"/>
      <c r="Q226" s="44"/>
      <c r="R226" s="41"/>
      <c r="S226" s="41"/>
      <c r="T226" s="41"/>
      <c r="U226" s="41"/>
      <c r="V226" s="29"/>
      <c r="W226" s="29"/>
      <c r="X226" s="29"/>
      <c r="Y226" s="29"/>
    </row>
    <row r="227" spans="1:25" ht="18" customHeight="1" thickBot="1" x14ac:dyDescent="0.2">
      <c r="A227" s="2"/>
      <c r="B227" s="145" t="s">
        <v>85</v>
      </c>
      <c r="C227" s="21" t="s">
        <v>0</v>
      </c>
      <c r="D227" s="21" t="s">
        <v>25</v>
      </c>
      <c r="E227" s="132">
        <f>E$24</f>
        <v>25</v>
      </c>
      <c r="F227" s="132">
        <f t="shared" ref="F227:M227" si="167">F$24</f>
        <v>26</v>
      </c>
      <c r="G227" s="132">
        <f t="shared" si="167"/>
        <v>27</v>
      </c>
      <c r="H227" s="132">
        <f t="shared" si="167"/>
        <v>28</v>
      </c>
      <c r="I227" s="132">
        <f t="shared" si="167"/>
        <v>29</v>
      </c>
      <c r="J227" s="132">
        <f t="shared" si="167"/>
        <v>30</v>
      </c>
      <c r="K227" s="132">
        <f t="shared" si="167"/>
        <v>31</v>
      </c>
      <c r="L227" s="132">
        <f t="shared" si="167"/>
        <v>32</v>
      </c>
      <c r="M227" s="241">
        <f t="shared" si="167"/>
        <v>33</v>
      </c>
      <c r="N227" s="40" t="s">
        <v>87</v>
      </c>
      <c r="O227" s="92"/>
      <c r="P227" s="41"/>
      <c r="Q227" s="44"/>
      <c r="R227" s="41"/>
      <c r="S227" s="41"/>
      <c r="T227" s="41"/>
      <c r="U227" s="41"/>
      <c r="V227" s="29"/>
      <c r="W227" s="29"/>
      <c r="X227" s="29"/>
      <c r="Y227" s="29"/>
    </row>
    <row r="228" spans="1:25" ht="15.75" customHeight="1" x14ac:dyDescent="0.15">
      <c r="A228" s="2"/>
      <c r="B228" s="145"/>
      <c r="C228" s="291" t="s">
        <v>78</v>
      </c>
      <c r="D228" s="24" t="s">
        <v>4</v>
      </c>
      <c r="E228" s="105">
        <v>0</v>
      </c>
      <c r="F228" s="106">
        <v>0</v>
      </c>
      <c r="G228" s="106">
        <v>0</v>
      </c>
      <c r="H228" s="106">
        <v>0</v>
      </c>
      <c r="I228" s="106">
        <v>0</v>
      </c>
      <c r="J228" s="106">
        <v>0</v>
      </c>
      <c r="K228" s="106">
        <v>0</v>
      </c>
      <c r="L228" s="106">
        <v>0</v>
      </c>
      <c r="M228" s="106">
        <v>0</v>
      </c>
      <c r="N228" s="36"/>
      <c r="O228" s="92"/>
      <c r="P228" s="41"/>
      <c r="Q228" s="44"/>
      <c r="R228" s="41"/>
      <c r="S228" s="41"/>
      <c r="T228" s="41"/>
      <c r="U228" s="41"/>
      <c r="V228" s="29"/>
      <c r="W228" s="29"/>
      <c r="X228" s="29"/>
      <c r="Y228" s="29"/>
    </row>
    <row r="229" spans="1:25" ht="15.75" customHeight="1" x14ac:dyDescent="0.15">
      <c r="A229" s="2"/>
      <c r="B229" s="145"/>
      <c r="C229" s="292"/>
      <c r="D229" s="25" t="s">
        <v>5</v>
      </c>
      <c r="E229" s="109">
        <v>0</v>
      </c>
      <c r="F229" s="109">
        <v>0</v>
      </c>
      <c r="G229" s="109">
        <v>0</v>
      </c>
      <c r="H229" s="109">
        <v>0</v>
      </c>
      <c r="I229" s="109">
        <v>0</v>
      </c>
      <c r="J229" s="109">
        <v>0</v>
      </c>
      <c r="K229" s="110">
        <v>0</v>
      </c>
      <c r="L229" s="110">
        <v>0</v>
      </c>
      <c r="M229" s="110">
        <v>0</v>
      </c>
      <c r="N229" s="37"/>
      <c r="O229" s="92"/>
      <c r="P229" s="41"/>
      <c r="Q229" s="44"/>
      <c r="R229" s="41"/>
      <c r="S229" s="41"/>
      <c r="T229" s="41"/>
      <c r="U229" s="41"/>
      <c r="V229" s="29"/>
      <c r="W229" s="29"/>
      <c r="X229" s="29"/>
      <c r="Y229" s="29"/>
    </row>
    <row r="230" spans="1:25" ht="15.75" customHeight="1" x14ac:dyDescent="0.15">
      <c r="A230" s="2"/>
      <c r="B230" s="145"/>
      <c r="C230" s="292"/>
      <c r="D230" s="26" t="s">
        <v>6</v>
      </c>
      <c r="E230" s="109">
        <v>0</v>
      </c>
      <c r="F230" s="109">
        <v>0</v>
      </c>
      <c r="G230" s="109">
        <v>0</v>
      </c>
      <c r="H230" s="109">
        <v>0</v>
      </c>
      <c r="I230" s="109">
        <v>0</v>
      </c>
      <c r="J230" s="109">
        <v>0</v>
      </c>
      <c r="K230" s="110">
        <v>0</v>
      </c>
      <c r="L230" s="110">
        <v>0</v>
      </c>
      <c r="M230" s="110">
        <v>0</v>
      </c>
      <c r="N230" s="37"/>
      <c r="O230" s="92"/>
      <c r="P230" s="41"/>
      <c r="Q230" s="44"/>
      <c r="R230" s="41"/>
      <c r="S230" s="41"/>
      <c r="T230" s="41"/>
      <c r="U230" s="41"/>
      <c r="V230" s="29"/>
      <c r="W230" s="29"/>
      <c r="X230" s="29"/>
      <c r="Y230" s="29"/>
    </row>
    <row r="231" spans="1:25" ht="15.75" customHeight="1" x14ac:dyDescent="0.15">
      <c r="A231" s="2"/>
      <c r="B231" s="145"/>
      <c r="C231" s="292"/>
      <c r="D231" s="45" t="s">
        <v>7</v>
      </c>
      <c r="E231" s="111">
        <v>0</v>
      </c>
      <c r="F231" s="111">
        <v>0</v>
      </c>
      <c r="G231" s="111">
        <v>0</v>
      </c>
      <c r="H231" s="111">
        <v>0</v>
      </c>
      <c r="I231" s="111">
        <v>0</v>
      </c>
      <c r="J231" s="111">
        <v>0</v>
      </c>
      <c r="K231" s="112">
        <v>0</v>
      </c>
      <c r="L231" s="112">
        <v>0</v>
      </c>
      <c r="M231" s="112">
        <v>0</v>
      </c>
      <c r="N231" s="39"/>
      <c r="O231" s="92"/>
      <c r="P231" s="41"/>
      <c r="Q231" s="44"/>
      <c r="R231" s="41"/>
      <c r="S231" s="41"/>
      <c r="T231" s="41"/>
      <c r="U231" s="41"/>
      <c r="V231" s="29"/>
      <c r="W231" s="29"/>
      <c r="X231" s="29"/>
      <c r="Y231" s="29"/>
    </row>
    <row r="232" spans="1:25" ht="15.75" customHeight="1" x14ac:dyDescent="0.15">
      <c r="A232" s="2"/>
      <c r="B232" s="145"/>
      <c r="C232" s="292"/>
      <c r="D232" s="174" t="s">
        <v>15</v>
      </c>
      <c r="E232" s="175">
        <f>SUM(E228:E231)</f>
        <v>0</v>
      </c>
      <c r="F232" s="180">
        <f t="shared" ref="F232:M232" si="168">SUM(F228:F231)</f>
        <v>0</v>
      </c>
      <c r="G232" s="180">
        <f t="shared" si="168"/>
        <v>0</v>
      </c>
      <c r="H232" s="180">
        <f t="shared" si="168"/>
        <v>0</v>
      </c>
      <c r="I232" s="180">
        <f t="shared" si="168"/>
        <v>0</v>
      </c>
      <c r="J232" s="180">
        <f t="shared" si="168"/>
        <v>0</v>
      </c>
      <c r="K232" s="180">
        <f t="shared" si="168"/>
        <v>0</v>
      </c>
      <c r="L232" s="180">
        <f t="shared" si="168"/>
        <v>0</v>
      </c>
      <c r="M232" s="180">
        <f t="shared" si="168"/>
        <v>0</v>
      </c>
      <c r="N232" s="177"/>
      <c r="O232" s="92"/>
      <c r="P232" s="41"/>
      <c r="Q232" s="44"/>
      <c r="R232" s="41"/>
      <c r="S232" s="41"/>
      <c r="T232" s="41"/>
      <c r="U232" s="41"/>
      <c r="V232" s="29"/>
      <c r="W232" s="29"/>
      <c r="X232" s="29"/>
      <c r="Y232" s="29"/>
    </row>
    <row r="233" spans="1:25" ht="15.75" customHeight="1" x14ac:dyDescent="0.15">
      <c r="A233" s="2"/>
      <c r="B233" s="145"/>
      <c r="C233" s="292"/>
      <c r="D233" s="182" t="s">
        <v>8</v>
      </c>
      <c r="E233" s="175">
        <f t="shared" ref="E233:M233" si="169">IF(E238="",ROUNDDOWN(E232*E236,0),"　率設定ｴﾗｰ")</f>
        <v>0</v>
      </c>
      <c r="F233" s="180">
        <f t="shared" si="169"/>
        <v>0</v>
      </c>
      <c r="G233" s="180">
        <f t="shared" si="169"/>
        <v>0</v>
      </c>
      <c r="H233" s="180">
        <f t="shared" si="169"/>
        <v>0</v>
      </c>
      <c r="I233" s="180">
        <f t="shared" si="169"/>
        <v>0</v>
      </c>
      <c r="J233" s="180">
        <f t="shared" si="169"/>
        <v>0</v>
      </c>
      <c r="K233" s="180">
        <f t="shared" si="169"/>
        <v>0</v>
      </c>
      <c r="L233" s="180">
        <f t="shared" si="169"/>
        <v>0</v>
      </c>
      <c r="M233" s="180">
        <f t="shared" si="169"/>
        <v>0</v>
      </c>
      <c r="N233" s="177"/>
      <c r="O233" s="92"/>
      <c r="P233" s="41"/>
      <c r="Q233" s="44"/>
      <c r="R233" s="41"/>
      <c r="S233" s="41"/>
      <c r="T233" s="41"/>
      <c r="U233" s="41"/>
      <c r="V233" s="29"/>
      <c r="W233" s="29"/>
      <c r="X233" s="29"/>
      <c r="Y233" s="29"/>
    </row>
    <row r="234" spans="1:25" ht="15.75" customHeight="1" x14ac:dyDescent="0.15">
      <c r="A234" s="2"/>
      <c r="B234" s="145"/>
      <c r="C234" s="292"/>
      <c r="D234" s="96" t="s">
        <v>17</v>
      </c>
      <c r="E234" s="184">
        <f>IF($E$226="",0,E232+E233)</f>
        <v>0</v>
      </c>
      <c r="F234" s="185">
        <f t="shared" ref="F234:M234" si="170">IF($E$226="",0,F232+F233)</f>
        <v>0</v>
      </c>
      <c r="G234" s="185">
        <f t="shared" si="170"/>
        <v>0</v>
      </c>
      <c r="H234" s="185">
        <f t="shared" si="170"/>
        <v>0</v>
      </c>
      <c r="I234" s="185">
        <f t="shared" si="170"/>
        <v>0</v>
      </c>
      <c r="J234" s="185">
        <f t="shared" si="170"/>
        <v>0</v>
      </c>
      <c r="K234" s="185">
        <f t="shared" si="170"/>
        <v>0</v>
      </c>
      <c r="L234" s="185">
        <f t="shared" si="170"/>
        <v>0</v>
      </c>
      <c r="M234" s="185">
        <f t="shared" si="170"/>
        <v>0</v>
      </c>
      <c r="N234" s="215"/>
      <c r="O234" s="92"/>
      <c r="P234" s="41"/>
      <c r="Q234" s="44"/>
      <c r="R234" s="41"/>
      <c r="S234" s="41"/>
      <c r="T234" s="41"/>
      <c r="U234" s="41"/>
      <c r="V234" s="29"/>
      <c r="W234" s="29"/>
      <c r="X234" s="29"/>
      <c r="Y234" s="29"/>
    </row>
    <row r="235" spans="1:25" ht="15.75" customHeight="1" thickBot="1" x14ac:dyDescent="0.2">
      <c r="A235" s="2"/>
      <c r="B235" s="145"/>
      <c r="C235" s="293"/>
      <c r="D235" s="219" t="s">
        <v>23</v>
      </c>
      <c r="E235" s="220">
        <f>IFERROR((ROUNDDOWN(E234*E$37,0)),"")</f>
        <v>0</v>
      </c>
      <c r="F235" s="221">
        <f t="shared" ref="F235" si="171">IFERROR((ROUNDDOWN(F234*F$37,0)),"")</f>
        <v>0</v>
      </c>
      <c r="G235" s="221">
        <f t="shared" ref="G235" si="172">IFERROR((ROUNDDOWN(G234*G$37,0)),"")</f>
        <v>0</v>
      </c>
      <c r="H235" s="221">
        <f t="shared" ref="H235" si="173">IFERROR((ROUNDDOWN(H234*H$37,0)),"")</f>
        <v>0</v>
      </c>
      <c r="I235" s="221">
        <f t="shared" ref="I235" si="174">IFERROR((ROUNDDOWN(I234*I$37,0)),"")</f>
        <v>0</v>
      </c>
      <c r="J235" s="221">
        <f t="shared" ref="J235" si="175">IFERROR((ROUNDDOWN(J234*J$37,0)),"")</f>
        <v>0</v>
      </c>
      <c r="K235" s="221">
        <f t="shared" ref="K235" si="176">IFERROR((ROUNDDOWN(K234*K$37,0)),"")</f>
        <v>0</v>
      </c>
      <c r="L235" s="221">
        <f t="shared" ref="L235" si="177">IFERROR((ROUNDDOWN(L234*L$37,0)),"")</f>
        <v>0</v>
      </c>
      <c r="M235" s="221">
        <f t="shared" ref="M235" si="178">IFERROR((ROUNDDOWN(M234*M$37,0)),"")</f>
        <v>0</v>
      </c>
      <c r="N235" s="218"/>
      <c r="O235" s="92"/>
      <c r="P235" s="41"/>
      <c r="Q235" s="44"/>
      <c r="R235" s="41"/>
      <c r="S235" s="41"/>
      <c r="T235" s="41"/>
      <c r="U235" s="41"/>
      <c r="V235" s="29"/>
      <c r="W235" s="29"/>
      <c r="X235" s="29"/>
      <c r="Y235" s="29"/>
    </row>
    <row r="236" spans="1:25" ht="15.75" customHeight="1" x14ac:dyDescent="0.15">
      <c r="A236" s="2"/>
      <c r="B236" s="145" t="s">
        <v>86</v>
      </c>
      <c r="C236" s="15"/>
      <c r="D236" s="11" t="s">
        <v>9</v>
      </c>
      <c r="E236" s="108">
        <v>0</v>
      </c>
      <c r="F236" s="108">
        <v>0</v>
      </c>
      <c r="G236" s="108">
        <v>0</v>
      </c>
      <c r="H236" s="108">
        <v>0</v>
      </c>
      <c r="I236" s="108">
        <v>0</v>
      </c>
      <c r="J236" s="108">
        <v>0</v>
      </c>
      <c r="K236" s="108">
        <v>0</v>
      </c>
      <c r="L236" s="108">
        <v>0</v>
      </c>
      <c r="M236" s="108">
        <v>0</v>
      </c>
      <c r="N236" s="12"/>
      <c r="O236" s="92"/>
      <c r="P236" s="41"/>
      <c r="Q236" s="44"/>
      <c r="R236" s="41"/>
      <c r="S236" s="41"/>
      <c r="T236" s="41"/>
      <c r="U236" s="41"/>
      <c r="V236" s="29"/>
      <c r="W236" s="29"/>
      <c r="X236" s="29"/>
      <c r="Y236" s="29"/>
    </row>
    <row r="237" spans="1:25" ht="15.75" customHeight="1" x14ac:dyDescent="0.15">
      <c r="A237" s="2"/>
      <c r="B237" s="145"/>
      <c r="C237" s="260"/>
      <c r="D237" s="204"/>
      <c r="E237" s="73"/>
      <c r="F237" s="73"/>
      <c r="G237" s="73"/>
      <c r="H237" s="73"/>
      <c r="I237" s="73"/>
      <c r="J237" s="73"/>
      <c r="K237" s="73"/>
      <c r="L237" s="73"/>
      <c r="M237" s="73"/>
      <c r="N237" s="4"/>
      <c r="O237" s="92"/>
      <c r="P237" s="41"/>
      <c r="Q237" s="44"/>
      <c r="R237" s="41"/>
      <c r="S237" s="41"/>
      <c r="T237" s="41"/>
      <c r="U237" s="41"/>
      <c r="V237" s="29"/>
      <c r="W237" s="29"/>
      <c r="X237" s="29"/>
      <c r="Y237" s="29"/>
    </row>
    <row r="238" spans="1:25" ht="30.75" customHeight="1" x14ac:dyDescent="0.15">
      <c r="A238" s="2"/>
      <c r="B238" s="145"/>
      <c r="C238" s="304" t="str">
        <f>IF(AND(E238="",F238="",G238="",H238="",I238="",J238="",K238="",L238="",M238=""),"","一般管理費率：未記入、少数点以下第２位又は１０%以上を検出")</f>
        <v/>
      </c>
      <c r="D238" s="304"/>
      <c r="E238" s="73" t="str">
        <f>IF(AND(E236=ROUNDDOWN(E236,3),E236&lt;=0.1,E236&lt;&gt;""),"","←←確認してください ")</f>
        <v/>
      </c>
      <c r="F238" s="73" t="str">
        <f t="shared" ref="F238:M238" si="179">IF(AND(F236=ROUNDDOWN(F236,3),F236&lt;=0.1,F236&lt;&gt;""),"","←←確認してください ")</f>
        <v/>
      </c>
      <c r="G238" s="73" t="str">
        <f t="shared" si="179"/>
        <v/>
      </c>
      <c r="H238" s="73" t="str">
        <f t="shared" si="179"/>
        <v/>
      </c>
      <c r="I238" s="73" t="str">
        <f t="shared" si="179"/>
        <v/>
      </c>
      <c r="J238" s="73" t="str">
        <f t="shared" si="179"/>
        <v/>
      </c>
      <c r="K238" s="73" t="str">
        <f t="shared" si="179"/>
        <v/>
      </c>
      <c r="L238" s="73" t="str">
        <f t="shared" si="179"/>
        <v/>
      </c>
      <c r="M238" s="73" t="str">
        <f t="shared" si="179"/>
        <v/>
      </c>
      <c r="N238" s="4"/>
      <c r="O238" s="92"/>
      <c r="P238" s="41"/>
      <c r="Q238" s="44"/>
      <c r="R238" s="41"/>
      <c r="S238" s="41"/>
      <c r="T238" s="41"/>
      <c r="U238" s="41"/>
      <c r="V238" s="29"/>
      <c r="W238" s="29"/>
      <c r="X238" s="29"/>
      <c r="Y238" s="29"/>
    </row>
    <row r="239" spans="1:25" ht="18.75" customHeight="1" x14ac:dyDescent="0.15">
      <c r="A239" s="2"/>
      <c r="B239" s="145" t="s">
        <v>83</v>
      </c>
      <c r="C239" s="15"/>
      <c r="D239" s="7" t="s">
        <v>12</v>
      </c>
      <c r="E239" s="290"/>
      <c r="F239" s="290"/>
      <c r="G239" s="290"/>
      <c r="H239" s="290"/>
      <c r="I239" s="290"/>
      <c r="J239" s="240"/>
      <c r="K239" s="240"/>
      <c r="L239" s="240"/>
      <c r="M239" s="240"/>
      <c r="N239" s="54"/>
      <c r="O239" s="92"/>
      <c r="P239" s="41"/>
      <c r="Q239" s="44"/>
      <c r="R239" s="41"/>
      <c r="S239" s="41"/>
      <c r="T239" s="41"/>
      <c r="U239" s="41"/>
      <c r="V239" s="29"/>
      <c r="W239" s="29"/>
      <c r="X239" s="29"/>
      <c r="Y239" s="29"/>
    </row>
    <row r="240" spans="1:25" ht="18.75" customHeight="1" thickBot="1" x14ac:dyDescent="0.2">
      <c r="A240" s="2"/>
      <c r="B240" s="145" t="s">
        <v>84</v>
      </c>
      <c r="C240" s="15"/>
      <c r="D240" s="56" t="s">
        <v>88</v>
      </c>
      <c r="E240" s="302"/>
      <c r="F240" s="302"/>
      <c r="G240" s="302"/>
      <c r="H240" s="302"/>
      <c r="I240" s="302"/>
      <c r="J240" s="303" t="str">
        <f>IF(E240="","&lt;- 研究分担者を設定してください。","")</f>
        <v>&lt;- 研究分担者を設定してください。</v>
      </c>
      <c r="K240" s="303"/>
      <c r="L240" s="303"/>
      <c r="M240" s="303"/>
      <c r="N240" s="143" t="s">
        <v>2</v>
      </c>
      <c r="O240" s="92"/>
      <c r="P240" s="41"/>
      <c r="Q240" s="44"/>
      <c r="R240" s="41"/>
      <c r="S240" s="41"/>
      <c r="T240" s="41"/>
      <c r="U240" s="41"/>
      <c r="V240" s="29"/>
      <c r="W240" s="29"/>
      <c r="X240" s="29"/>
      <c r="Y240" s="29"/>
    </row>
    <row r="241" spans="1:25" ht="18" customHeight="1" thickBot="1" x14ac:dyDescent="0.2">
      <c r="A241" s="2"/>
      <c r="B241" s="145" t="s">
        <v>85</v>
      </c>
      <c r="C241" s="21" t="s">
        <v>0</v>
      </c>
      <c r="D241" s="21" t="s">
        <v>25</v>
      </c>
      <c r="E241" s="132">
        <f>E$24</f>
        <v>25</v>
      </c>
      <c r="F241" s="132">
        <f t="shared" ref="F241:M241" si="180">F$24</f>
        <v>26</v>
      </c>
      <c r="G241" s="132">
        <f t="shared" si="180"/>
        <v>27</v>
      </c>
      <c r="H241" s="132">
        <f t="shared" si="180"/>
        <v>28</v>
      </c>
      <c r="I241" s="132">
        <f t="shared" si="180"/>
        <v>29</v>
      </c>
      <c r="J241" s="132">
        <f t="shared" si="180"/>
        <v>30</v>
      </c>
      <c r="K241" s="132">
        <f t="shared" si="180"/>
        <v>31</v>
      </c>
      <c r="L241" s="132">
        <f t="shared" si="180"/>
        <v>32</v>
      </c>
      <c r="M241" s="241">
        <f t="shared" si="180"/>
        <v>33</v>
      </c>
      <c r="N241" s="40" t="s">
        <v>87</v>
      </c>
      <c r="O241" s="92"/>
      <c r="P241" s="41"/>
      <c r="Q241" s="44"/>
      <c r="R241" s="41"/>
      <c r="S241" s="41"/>
      <c r="T241" s="41"/>
      <c r="U241" s="41"/>
      <c r="V241" s="29"/>
      <c r="W241" s="29"/>
      <c r="X241" s="29"/>
      <c r="Y241" s="29"/>
    </row>
    <row r="242" spans="1:25" ht="15.75" customHeight="1" x14ac:dyDescent="0.15">
      <c r="A242" s="2"/>
      <c r="B242" s="145"/>
      <c r="C242" s="291" t="s">
        <v>70</v>
      </c>
      <c r="D242" s="24" t="s">
        <v>4</v>
      </c>
      <c r="E242" s="105">
        <v>0</v>
      </c>
      <c r="F242" s="106">
        <v>0</v>
      </c>
      <c r="G242" s="106">
        <v>0</v>
      </c>
      <c r="H242" s="106">
        <v>0</v>
      </c>
      <c r="I242" s="106">
        <v>0</v>
      </c>
      <c r="J242" s="106">
        <v>0</v>
      </c>
      <c r="K242" s="106">
        <v>0</v>
      </c>
      <c r="L242" s="106">
        <v>0</v>
      </c>
      <c r="M242" s="106">
        <v>0</v>
      </c>
      <c r="N242" s="36"/>
      <c r="O242" s="92"/>
      <c r="P242" s="41"/>
      <c r="Q242" s="44"/>
      <c r="R242" s="41"/>
      <c r="S242" s="41"/>
      <c r="T242" s="41"/>
      <c r="U242" s="41"/>
      <c r="V242" s="29"/>
      <c r="W242" s="29"/>
      <c r="X242" s="29"/>
      <c r="Y242" s="29"/>
    </row>
    <row r="243" spans="1:25" ht="15.75" customHeight="1" x14ac:dyDescent="0.15">
      <c r="A243" s="2"/>
      <c r="B243" s="145"/>
      <c r="C243" s="292"/>
      <c r="D243" s="25" t="s">
        <v>5</v>
      </c>
      <c r="E243" s="109">
        <v>0</v>
      </c>
      <c r="F243" s="109">
        <v>0</v>
      </c>
      <c r="G243" s="109">
        <v>0</v>
      </c>
      <c r="H243" s="109">
        <v>0</v>
      </c>
      <c r="I243" s="109">
        <v>0</v>
      </c>
      <c r="J243" s="109">
        <v>0</v>
      </c>
      <c r="K243" s="110">
        <v>0</v>
      </c>
      <c r="L243" s="110">
        <v>0</v>
      </c>
      <c r="M243" s="110">
        <v>0</v>
      </c>
      <c r="N243" s="37"/>
      <c r="O243" s="92"/>
      <c r="P243" s="41"/>
      <c r="Q243" s="44"/>
      <c r="R243" s="41"/>
      <c r="S243" s="41"/>
      <c r="T243" s="41"/>
      <c r="U243" s="41"/>
      <c r="V243" s="29"/>
      <c r="W243" s="29"/>
      <c r="X243" s="29"/>
      <c r="Y243" s="29"/>
    </row>
    <row r="244" spans="1:25" ht="15.75" customHeight="1" x14ac:dyDescent="0.15">
      <c r="A244" s="2"/>
      <c r="B244" s="145"/>
      <c r="C244" s="292"/>
      <c r="D244" s="26" t="s">
        <v>6</v>
      </c>
      <c r="E244" s="109">
        <v>0</v>
      </c>
      <c r="F244" s="109">
        <v>0</v>
      </c>
      <c r="G244" s="109">
        <v>0</v>
      </c>
      <c r="H244" s="109">
        <v>0</v>
      </c>
      <c r="I244" s="109">
        <v>0</v>
      </c>
      <c r="J244" s="109">
        <v>0</v>
      </c>
      <c r="K244" s="110">
        <v>0</v>
      </c>
      <c r="L244" s="110">
        <v>0</v>
      </c>
      <c r="M244" s="110">
        <v>0</v>
      </c>
      <c r="N244" s="37"/>
      <c r="O244" s="92"/>
      <c r="P244" s="41"/>
      <c r="Q244" s="44"/>
      <c r="R244" s="41"/>
      <c r="S244" s="41"/>
      <c r="T244" s="41"/>
      <c r="U244" s="41"/>
      <c r="V244" s="29"/>
      <c r="W244" s="29"/>
      <c r="X244" s="29"/>
      <c r="Y244" s="29"/>
    </row>
    <row r="245" spans="1:25" ht="15.75" customHeight="1" x14ac:dyDescent="0.15">
      <c r="A245" s="2"/>
      <c r="B245" s="145"/>
      <c r="C245" s="292"/>
      <c r="D245" s="45" t="s">
        <v>7</v>
      </c>
      <c r="E245" s="111">
        <v>0</v>
      </c>
      <c r="F245" s="111">
        <v>0</v>
      </c>
      <c r="G245" s="111">
        <v>0</v>
      </c>
      <c r="H245" s="111">
        <v>0</v>
      </c>
      <c r="I245" s="111">
        <v>0</v>
      </c>
      <c r="J245" s="111">
        <v>0</v>
      </c>
      <c r="K245" s="112">
        <v>0</v>
      </c>
      <c r="L245" s="112">
        <v>0</v>
      </c>
      <c r="M245" s="112">
        <v>0</v>
      </c>
      <c r="N245" s="39"/>
      <c r="O245" s="92"/>
      <c r="P245" s="41"/>
      <c r="Q245" s="44"/>
      <c r="R245" s="41"/>
      <c r="S245" s="41"/>
      <c r="T245" s="41"/>
      <c r="U245" s="41"/>
      <c r="V245" s="29"/>
      <c r="W245" s="29"/>
      <c r="X245" s="29"/>
      <c r="Y245" s="29"/>
    </row>
    <row r="246" spans="1:25" ht="15.75" customHeight="1" x14ac:dyDescent="0.15">
      <c r="A246" s="2"/>
      <c r="B246" s="145"/>
      <c r="C246" s="292"/>
      <c r="D246" s="174" t="s">
        <v>15</v>
      </c>
      <c r="E246" s="175">
        <f>SUM(E242:E245)</f>
        <v>0</v>
      </c>
      <c r="F246" s="180">
        <f t="shared" ref="F246:M246" si="181">SUM(F242:F245)</f>
        <v>0</v>
      </c>
      <c r="G246" s="180">
        <f t="shared" si="181"/>
        <v>0</v>
      </c>
      <c r="H246" s="180">
        <f t="shared" si="181"/>
        <v>0</v>
      </c>
      <c r="I246" s="180">
        <f t="shared" si="181"/>
        <v>0</v>
      </c>
      <c r="J246" s="180">
        <f t="shared" si="181"/>
        <v>0</v>
      </c>
      <c r="K246" s="180">
        <f t="shared" si="181"/>
        <v>0</v>
      </c>
      <c r="L246" s="180">
        <f t="shared" si="181"/>
        <v>0</v>
      </c>
      <c r="M246" s="180">
        <f t="shared" si="181"/>
        <v>0</v>
      </c>
      <c r="N246" s="177"/>
      <c r="O246" s="92"/>
      <c r="P246" s="41"/>
      <c r="Q246" s="44"/>
      <c r="R246" s="41"/>
      <c r="S246" s="41"/>
      <c r="T246" s="41"/>
      <c r="U246" s="41"/>
      <c r="V246" s="29"/>
      <c r="W246" s="29"/>
      <c r="X246" s="29"/>
      <c r="Y246" s="29"/>
    </row>
    <row r="247" spans="1:25" ht="15.75" customHeight="1" x14ac:dyDescent="0.15">
      <c r="A247" s="2"/>
      <c r="B247" s="145"/>
      <c r="C247" s="292"/>
      <c r="D247" s="182" t="s">
        <v>8</v>
      </c>
      <c r="E247" s="175">
        <f t="shared" ref="E247:M247" si="182">IF(E252="",ROUNDDOWN(E246*E250,0),"　率設定ｴﾗｰ")</f>
        <v>0</v>
      </c>
      <c r="F247" s="180">
        <f t="shared" si="182"/>
        <v>0</v>
      </c>
      <c r="G247" s="180">
        <f t="shared" si="182"/>
        <v>0</v>
      </c>
      <c r="H247" s="180">
        <f t="shared" si="182"/>
        <v>0</v>
      </c>
      <c r="I247" s="180">
        <f t="shared" si="182"/>
        <v>0</v>
      </c>
      <c r="J247" s="180">
        <f t="shared" si="182"/>
        <v>0</v>
      </c>
      <c r="K247" s="180">
        <f t="shared" si="182"/>
        <v>0</v>
      </c>
      <c r="L247" s="180">
        <f t="shared" si="182"/>
        <v>0</v>
      </c>
      <c r="M247" s="180">
        <f t="shared" si="182"/>
        <v>0</v>
      </c>
      <c r="N247" s="177"/>
      <c r="O247" s="92"/>
      <c r="P247" s="41"/>
      <c r="Q247" s="44"/>
      <c r="R247" s="41"/>
      <c r="S247" s="41"/>
      <c r="T247" s="41"/>
      <c r="U247" s="41"/>
      <c r="V247" s="29"/>
      <c r="W247" s="29"/>
      <c r="X247" s="29"/>
      <c r="Y247" s="29"/>
    </row>
    <row r="248" spans="1:25" ht="15.75" customHeight="1" x14ac:dyDescent="0.15">
      <c r="A248" s="2"/>
      <c r="B248" s="145"/>
      <c r="C248" s="292"/>
      <c r="D248" s="96" t="s">
        <v>17</v>
      </c>
      <c r="E248" s="184">
        <f>IF($E$240="",0,E246+E247)</f>
        <v>0</v>
      </c>
      <c r="F248" s="185">
        <f t="shared" ref="F248:M248" si="183">IF($E$240="",0,F246+F247)</f>
        <v>0</v>
      </c>
      <c r="G248" s="185">
        <f t="shared" si="183"/>
        <v>0</v>
      </c>
      <c r="H248" s="185">
        <f t="shared" si="183"/>
        <v>0</v>
      </c>
      <c r="I248" s="185">
        <f t="shared" si="183"/>
        <v>0</v>
      </c>
      <c r="J248" s="185">
        <f t="shared" si="183"/>
        <v>0</v>
      </c>
      <c r="K248" s="185">
        <f t="shared" si="183"/>
        <v>0</v>
      </c>
      <c r="L248" s="185">
        <f t="shared" si="183"/>
        <v>0</v>
      </c>
      <c r="M248" s="185">
        <f t="shared" si="183"/>
        <v>0</v>
      </c>
      <c r="N248" s="215"/>
      <c r="O248" s="92"/>
      <c r="P248" s="41"/>
      <c r="Q248" s="44"/>
      <c r="R248" s="41"/>
      <c r="S248" s="41"/>
      <c r="T248" s="41"/>
      <c r="U248" s="41"/>
      <c r="V248" s="29"/>
      <c r="W248" s="29"/>
      <c r="X248" s="29"/>
      <c r="Y248" s="29"/>
    </row>
    <row r="249" spans="1:25" ht="15.75" customHeight="1" thickBot="1" x14ac:dyDescent="0.2">
      <c r="A249" s="2"/>
      <c r="B249" s="145"/>
      <c r="C249" s="293"/>
      <c r="D249" s="219" t="s">
        <v>23</v>
      </c>
      <c r="E249" s="220">
        <f>IFERROR((ROUNDDOWN(E248*E$37,0)),"")</f>
        <v>0</v>
      </c>
      <c r="F249" s="221">
        <f t="shared" ref="F249" si="184">IFERROR((ROUNDDOWN(F248*F$37,0)),"")</f>
        <v>0</v>
      </c>
      <c r="G249" s="221">
        <f t="shared" ref="G249" si="185">IFERROR((ROUNDDOWN(G248*G$37,0)),"")</f>
        <v>0</v>
      </c>
      <c r="H249" s="221">
        <f t="shared" ref="H249" si="186">IFERROR((ROUNDDOWN(H248*H$37,0)),"")</f>
        <v>0</v>
      </c>
      <c r="I249" s="221">
        <f t="shared" ref="I249" si="187">IFERROR((ROUNDDOWN(I248*I$37,0)),"")</f>
        <v>0</v>
      </c>
      <c r="J249" s="221">
        <f t="shared" ref="J249" si="188">IFERROR((ROUNDDOWN(J248*J$37,0)),"")</f>
        <v>0</v>
      </c>
      <c r="K249" s="221">
        <f t="shared" ref="K249" si="189">IFERROR((ROUNDDOWN(K248*K$37,0)),"")</f>
        <v>0</v>
      </c>
      <c r="L249" s="221">
        <f t="shared" ref="L249" si="190">IFERROR((ROUNDDOWN(L248*L$37,0)),"")</f>
        <v>0</v>
      </c>
      <c r="M249" s="221">
        <f t="shared" ref="M249" si="191">IFERROR((ROUNDDOWN(M248*M$37,0)),"")</f>
        <v>0</v>
      </c>
      <c r="N249" s="218"/>
      <c r="O249" s="92"/>
      <c r="P249" s="41"/>
      <c r="Q249" s="44"/>
      <c r="R249" s="41"/>
      <c r="S249" s="41"/>
      <c r="T249" s="41"/>
      <c r="U249" s="41"/>
      <c r="V249" s="29"/>
      <c r="W249" s="29"/>
      <c r="X249" s="29"/>
      <c r="Y249" s="29"/>
    </row>
    <row r="250" spans="1:25" ht="15.75" customHeight="1" x14ac:dyDescent="0.15">
      <c r="A250" s="2"/>
      <c r="B250" s="145" t="s">
        <v>86</v>
      </c>
      <c r="C250" s="15"/>
      <c r="D250" s="11" t="s">
        <v>9</v>
      </c>
      <c r="E250" s="108">
        <v>0</v>
      </c>
      <c r="F250" s="108">
        <v>0</v>
      </c>
      <c r="G250" s="108">
        <v>0</v>
      </c>
      <c r="H250" s="108">
        <v>0</v>
      </c>
      <c r="I250" s="108">
        <v>0</v>
      </c>
      <c r="J250" s="108">
        <v>0</v>
      </c>
      <c r="K250" s="108">
        <v>0</v>
      </c>
      <c r="L250" s="108">
        <v>0</v>
      </c>
      <c r="M250" s="108">
        <v>0</v>
      </c>
      <c r="N250" s="12"/>
      <c r="O250" s="92"/>
      <c r="P250" s="41"/>
      <c r="Q250" s="44"/>
      <c r="R250" s="41"/>
      <c r="S250" s="41"/>
      <c r="T250" s="41"/>
      <c r="U250" s="41"/>
      <c r="V250" s="29"/>
      <c r="W250" s="29"/>
      <c r="X250" s="29"/>
      <c r="Y250" s="29"/>
    </row>
    <row r="251" spans="1:25" ht="15.75" customHeight="1" x14ac:dyDescent="0.15">
      <c r="A251" s="2"/>
      <c r="B251" s="145"/>
      <c r="C251" s="260"/>
      <c r="D251" s="204"/>
      <c r="E251" s="73"/>
      <c r="F251" s="73"/>
      <c r="G251" s="73"/>
      <c r="H251" s="73"/>
      <c r="I251" s="73"/>
      <c r="J251" s="73"/>
      <c r="K251" s="73"/>
      <c r="L251" s="73"/>
      <c r="M251" s="73"/>
      <c r="N251" s="4"/>
      <c r="O251" s="92"/>
      <c r="P251" s="41"/>
      <c r="Q251" s="44"/>
      <c r="R251" s="41"/>
      <c r="S251" s="41"/>
      <c r="T251" s="41"/>
      <c r="U251" s="41"/>
      <c r="V251" s="29"/>
      <c r="W251" s="29"/>
      <c r="X251" s="29"/>
      <c r="Y251" s="29"/>
    </row>
    <row r="252" spans="1:25" ht="30.75" customHeight="1" x14ac:dyDescent="0.15">
      <c r="A252" s="2"/>
      <c r="B252" s="145"/>
      <c r="C252" s="304" t="str">
        <f>IF(AND(E252="",F252="",G252="",H252="",I252="",J252="",K252="",L252="",M252=""),"","一般管理費率：未記入、少数点以下第２位又は１０%以上を検出")</f>
        <v/>
      </c>
      <c r="D252" s="304"/>
      <c r="E252" s="73" t="str">
        <f>IF(AND(E250=ROUNDDOWN(E250,3),E250&lt;=0.1,E250&lt;&gt;""),"","←←確認してください ")</f>
        <v/>
      </c>
      <c r="F252" s="73" t="str">
        <f t="shared" ref="F252:M252" si="192">IF(AND(F250=ROUNDDOWN(F250,3),F250&lt;=0.1,F250&lt;&gt;""),"","←←確認してください ")</f>
        <v/>
      </c>
      <c r="G252" s="73" t="str">
        <f t="shared" si="192"/>
        <v/>
      </c>
      <c r="H252" s="73" t="str">
        <f t="shared" si="192"/>
        <v/>
      </c>
      <c r="I252" s="73" t="str">
        <f t="shared" si="192"/>
        <v/>
      </c>
      <c r="J252" s="73" t="str">
        <f t="shared" si="192"/>
        <v/>
      </c>
      <c r="K252" s="73" t="str">
        <f t="shared" si="192"/>
        <v/>
      </c>
      <c r="L252" s="73" t="str">
        <f t="shared" si="192"/>
        <v/>
      </c>
      <c r="M252" s="73" t="str">
        <f t="shared" si="192"/>
        <v/>
      </c>
      <c r="N252" s="4"/>
      <c r="O252" s="92"/>
      <c r="P252" s="41"/>
      <c r="Q252" s="44"/>
      <c r="R252" s="41"/>
      <c r="S252" s="41"/>
      <c r="T252" s="41"/>
      <c r="U252" s="41"/>
      <c r="V252" s="29"/>
      <c r="W252" s="29"/>
      <c r="X252" s="29"/>
      <c r="Y252" s="29"/>
    </row>
    <row r="253" spans="1:25" ht="18.75" customHeight="1" x14ac:dyDescent="0.15">
      <c r="A253" s="2"/>
      <c r="B253" s="145" t="s">
        <v>83</v>
      </c>
      <c r="C253" s="15"/>
      <c r="D253" s="7" t="s">
        <v>12</v>
      </c>
      <c r="E253" s="290"/>
      <c r="F253" s="290"/>
      <c r="G253" s="290"/>
      <c r="H253" s="290"/>
      <c r="I253" s="290"/>
      <c r="J253" s="240"/>
      <c r="K253" s="240"/>
      <c r="L253" s="240"/>
      <c r="M253" s="240"/>
      <c r="N253" s="54"/>
      <c r="O253" s="92"/>
      <c r="P253" s="41"/>
      <c r="Q253" s="44"/>
      <c r="R253" s="41"/>
      <c r="S253" s="41"/>
      <c r="T253" s="41"/>
      <c r="U253" s="41"/>
      <c r="V253" s="29"/>
      <c r="W253" s="29"/>
      <c r="X253" s="29"/>
      <c r="Y253" s="29"/>
    </row>
    <row r="254" spans="1:25" ht="18.75" customHeight="1" thickBot="1" x14ac:dyDescent="0.2">
      <c r="A254" s="2"/>
      <c r="B254" s="145" t="s">
        <v>84</v>
      </c>
      <c r="C254" s="15"/>
      <c r="D254" s="56" t="s">
        <v>88</v>
      </c>
      <c r="E254" s="302"/>
      <c r="F254" s="302"/>
      <c r="G254" s="302"/>
      <c r="H254" s="302"/>
      <c r="I254" s="302"/>
      <c r="J254" s="303" t="str">
        <f>IF(E254="","&lt;- 研究分担者を設定してください。","")</f>
        <v>&lt;- 研究分担者を設定してください。</v>
      </c>
      <c r="K254" s="303"/>
      <c r="L254" s="303"/>
      <c r="M254" s="303"/>
      <c r="N254" s="143" t="s">
        <v>2</v>
      </c>
      <c r="O254" s="92"/>
      <c r="P254" s="41"/>
      <c r="Q254" s="44"/>
      <c r="R254" s="41"/>
      <c r="S254" s="41"/>
      <c r="T254" s="41"/>
      <c r="U254" s="41"/>
      <c r="V254" s="29"/>
      <c r="W254" s="29"/>
      <c r="X254" s="29"/>
      <c r="Y254" s="29"/>
    </row>
    <row r="255" spans="1:25" ht="18" customHeight="1" thickBot="1" x14ac:dyDescent="0.2">
      <c r="A255" s="2"/>
      <c r="B255" s="145" t="s">
        <v>85</v>
      </c>
      <c r="C255" s="21" t="s">
        <v>0</v>
      </c>
      <c r="D255" s="21" t="s">
        <v>25</v>
      </c>
      <c r="E255" s="132">
        <f>E$24</f>
        <v>25</v>
      </c>
      <c r="F255" s="132">
        <f t="shared" ref="F255:M255" si="193">F$24</f>
        <v>26</v>
      </c>
      <c r="G255" s="132">
        <f t="shared" si="193"/>
        <v>27</v>
      </c>
      <c r="H255" s="132">
        <f t="shared" si="193"/>
        <v>28</v>
      </c>
      <c r="I255" s="132">
        <f t="shared" si="193"/>
        <v>29</v>
      </c>
      <c r="J255" s="132">
        <f t="shared" si="193"/>
        <v>30</v>
      </c>
      <c r="K255" s="132">
        <f t="shared" si="193"/>
        <v>31</v>
      </c>
      <c r="L255" s="132">
        <f t="shared" si="193"/>
        <v>32</v>
      </c>
      <c r="M255" s="241">
        <f t="shared" si="193"/>
        <v>33</v>
      </c>
      <c r="N255" s="40" t="s">
        <v>87</v>
      </c>
      <c r="O255" s="92"/>
      <c r="P255" s="41"/>
      <c r="Q255" s="44"/>
      <c r="R255" s="41"/>
      <c r="S255" s="41"/>
      <c r="T255" s="41"/>
      <c r="U255" s="41"/>
      <c r="V255" s="29"/>
      <c r="W255" s="29"/>
      <c r="X255" s="29"/>
      <c r="Y255" s="29"/>
    </row>
    <row r="256" spans="1:25" ht="15.75" customHeight="1" x14ac:dyDescent="0.15">
      <c r="A256" s="2"/>
      <c r="B256" s="145"/>
      <c r="C256" s="291" t="s">
        <v>70</v>
      </c>
      <c r="D256" s="24" t="s">
        <v>4</v>
      </c>
      <c r="E256" s="105">
        <v>0</v>
      </c>
      <c r="F256" s="106">
        <v>0</v>
      </c>
      <c r="G256" s="106">
        <v>0</v>
      </c>
      <c r="H256" s="106">
        <v>0</v>
      </c>
      <c r="I256" s="106">
        <v>0</v>
      </c>
      <c r="J256" s="106">
        <v>0</v>
      </c>
      <c r="K256" s="106">
        <v>0</v>
      </c>
      <c r="L256" s="106">
        <v>0</v>
      </c>
      <c r="M256" s="106">
        <v>0</v>
      </c>
      <c r="N256" s="36"/>
      <c r="O256" s="92"/>
      <c r="P256" s="41"/>
      <c r="Q256" s="44"/>
      <c r="R256" s="41"/>
      <c r="S256" s="41"/>
      <c r="T256" s="41"/>
      <c r="U256" s="41"/>
      <c r="V256" s="29"/>
      <c r="W256" s="29"/>
      <c r="X256" s="29"/>
      <c r="Y256" s="29"/>
    </row>
    <row r="257" spans="1:25" ht="15.75" customHeight="1" x14ac:dyDescent="0.15">
      <c r="A257" s="2"/>
      <c r="B257" s="145"/>
      <c r="C257" s="292"/>
      <c r="D257" s="25" t="s">
        <v>5</v>
      </c>
      <c r="E257" s="109">
        <v>0</v>
      </c>
      <c r="F257" s="109">
        <v>0</v>
      </c>
      <c r="G257" s="109">
        <v>0</v>
      </c>
      <c r="H257" s="109">
        <v>0</v>
      </c>
      <c r="I257" s="109">
        <v>0</v>
      </c>
      <c r="J257" s="109">
        <v>0</v>
      </c>
      <c r="K257" s="110">
        <v>0</v>
      </c>
      <c r="L257" s="110">
        <v>0</v>
      </c>
      <c r="M257" s="110">
        <v>0</v>
      </c>
      <c r="N257" s="37"/>
      <c r="O257" s="92"/>
      <c r="P257" s="41"/>
      <c r="Q257" s="44"/>
      <c r="R257" s="41"/>
      <c r="S257" s="41"/>
      <c r="T257" s="41"/>
      <c r="U257" s="41"/>
      <c r="V257" s="29"/>
      <c r="W257" s="29"/>
      <c r="X257" s="29"/>
      <c r="Y257" s="29"/>
    </row>
    <row r="258" spans="1:25" ht="15.75" customHeight="1" x14ac:dyDescent="0.15">
      <c r="A258" s="2"/>
      <c r="B258" s="145"/>
      <c r="C258" s="292"/>
      <c r="D258" s="26" t="s">
        <v>6</v>
      </c>
      <c r="E258" s="109">
        <v>0</v>
      </c>
      <c r="F258" s="109">
        <v>0</v>
      </c>
      <c r="G258" s="109">
        <v>0</v>
      </c>
      <c r="H258" s="109">
        <v>0</v>
      </c>
      <c r="I258" s="109">
        <v>0</v>
      </c>
      <c r="J258" s="109">
        <v>0</v>
      </c>
      <c r="K258" s="110">
        <v>0</v>
      </c>
      <c r="L258" s="110">
        <v>0</v>
      </c>
      <c r="M258" s="110">
        <v>0</v>
      </c>
      <c r="N258" s="37"/>
      <c r="O258" s="92"/>
      <c r="P258" s="41"/>
      <c r="Q258" s="44"/>
      <c r="R258" s="41"/>
      <c r="S258" s="41"/>
      <c r="T258" s="41"/>
      <c r="U258" s="41"/>
      <c r="V258" s="29"/>
      <c r="W258" s="29"/>
      <c r="X258" s="29"/>
      <c r="Y258" s="29"/>
    </row>
    <row r="259" spans="1:25" ht="15.75" customHeight="1" x14ac:dyDescent="0.15">
      <c r="A259" s="2"/>
      <c r="B259" s="145"/>
      <c r="C259" s="292"/>
      <c r="D259" s="45" t="s">
        <v>7</v>
      </c>
      <c r="E259" s="111">
        <v>0</v>
      </c>
      <c r="F259" s="111">
        <v>0</v>
      </c>
      <c r="G259" s="111">
        <v>0</v>
      </c>
      <c r="H259" s="111">
        <v>0</v>
      </c>
      <c r="I259" s="111">
        <v>0</v>
      </c>
      <c r="J259" s="111">
        <v>0</v>
      </c>
      <c r="K259" s="112">
        <v>0</v>
      </c>
      <c r="L259" s="112">
        <v>0</v>
      </c>
      <c r="M259" s="112">
        <v>0</v>
      </c>
      <c r="N259" s="39"/>
      <c r="O259" s="92"/>
      <c r="P259" s="41"/>
      <c r="Q259" s="44"/>
      <c r="R259" s="41"/>
      <c r="S259" s="41"/>
      <c r="T259" s="41"/>
      <c r="U259" s="41"/>
      <c r="V259" s="29"/>
      <c r="W259" s="29"/>
      <c r="X259" s="29"/>
      <c r="Y259" s="29"/>
    </row>
    <row r="260" spans="1:25" ht="15.75" customHeight="1" x14ac:dyDescent="0.15">
      <c r="A260" s="2"/>
      <c r="B260" s="145"/>
      <c r="C260" s="292"/>
      <c r="D260" s="174" t="s">
        <v>15</v>
      </c>
      <c r="E260" s="175">
        <f>SUM(E256:E259)</f>
        <v>0</v>
      </c>
      <c r="F260" s="180">
        <f t="shared" ref="F260" si="194">IFERROR(SUM(F256:F259),"")</f>
        <v>0</v>
      </c>
      <c r="G260" s="180">
        <f t="shared" ref="G260" si="195">IFERROR(SUM(G256:G259),"")</f>
        <v>0</v>
      </c>
      <c r="H260" s="180">
        <f t="shared" ref="H260" si="196">IFERROR(SUM(H256:H259),"")</f>
        <v>0</v>
      </c>
      <c r="I260" s="180">
        <f t="shared" ref="I260" si="197">IFERROR(SUM(I256:I259),"")</f>
        <v>0</v>
      </c>
      <c r="J260" s="180">
        <f t="shared" ref="J260" si="198">IFERROR(SUM(J256:J259),"")</f>
        <v>0</v>
      </c>
      <c r="K260" s="180">
        <f t="shared" ref="K260" si="199">IFERROR(SUM(K256:K259),"")</f>
        <v>0</v>
      </c>
      <c r="L260" s="180">
        <f t="shared" ref="L260" si="200">IFERROR(SUM(L256:L259),"")</f>
        <v>0</v>
      </c>
      <c r="M260" s="180">
        <f t="shared" ref="M260" si="201">IFERROR(SUM(M256:M259),"")</f>
        <v>0</v>
      </c>
      <c r="N260" s="177"/>
      <c r="O260" s="92"/>
      <c r="P260" s="41"/>
      <c r="Q260" s="44"/>
      <c r="R260" s="41"/>
      <c r="S260" s="41"/>
      <c r="T260" s="41"/>
      <c r="U260" s="41"/>
      <c r="V260" s="29"/>
      <c r="W260" s="29"/>
      <c r="X260" s="29"/>
      <c r="Y260" s="29"/>
    </row>
    <row r="261" spans="1:25" ht="15.75" customHeight="1" x14ac:dyDescent="0.15">
      <c r="A261" s="2"/>
      <c r="B261" s="145"/>
      <c r="C261" s="292"/>
      <c r="D261" s="182" t="s">
        <v>8</v>
      </c>
      <c r="E261" s="175">
        <f t="shared" ref="E261:M261" si="202">IF(E266="",ROUNDDOWN(E260*E264,0),"　率設定ｴﾗｰ")</f>
        <v>0</v>
      </c>
      <c r="F261" s="180">
        <f t="shared" si="202"/>
        <v>0</v>
      </c>
      <c r="G261" s="180">
        <f t="shared" si="202"/>
        <v>0</v>
      </c>
      <c r="H261" s="180">
        <f t="shared" si="202"/>
        <v>0</v>
      </c>
      <c r="I261" s="180">
        <f t="shared" si="202"/>
        <v>0</v>
      </c>
      <c r="J261" s="180">
        <f t="shared" si="202"/>
        <v>0</v>
      </c>
      <c r="K261" s="180">
        <f t="shared" si="202"/>
        <v>0</v>
      </c>
      <c r="L261" s="180">
        <f t="shared" si="202"/>
        <v>0</v>
      </c>
      <c r="M261" s="180">
        <f t="shared" si="202"/>
        <v>0</v>
      </c>
      <c r="N261" s="177"/>
      <c r="O261" s="92"/>
      <c r="P261" s="41"/>
      <c r="Q261" s="44"/>
      <c r="R261" s="41"/>
      <c r="S261" s="41"/>
      <c r="T261" s="41"/>
      <c r="U261" s="41"/>
      <c r="V261" s="29"/>
      <c r="W261" s="29"/>
      <c r="X261" s="29"/>
      <c r="Y261" s="29"/>
    </row>
    <row r="262" spans="1:25" ht="15.75" customHeight="1" x14ac:dyDescent="0.15">
      <c r="A262" s="2"/>
      <c r="B262" s="145"/>
      <c r="C262" s="292"/>
      <c r="D262" s="96" t="s">
        <v>17</v>
      </c>
      <c r="E262" s="184">
        <f>IF($E$254="",0,E260+E261)</f>
        <v>0</v>
      </c>
      <c r="F262" s="185">
        <f t="shared" ref="F262:M262" si="203">IF($E$254="",0,F260+F261)</f>
        <v>0</v>
      </c>
      <c r="G262" s="185">
        <f t="shared" si="203"/>
        <v>0</v>
      </c>
      <c r="H262" s="185">
        <f t="shared" si="203"/>
        <v>0</v>
      </c>
      <c r="I262" s="185">
        <f t="shared" si="203"/>
        <v>0</v>
      </c>
      <c r="J262" s="185">
        <f t="shared" si="203"/>
        <v>0</v>
      </c>
      <c r="K262" s="185">
        <f t="shared" si="203"/>
        <v>0</v>
      </c>
      <c r="L262" s="185">
        <f t="shared" si="203"/>
        <v>0</v>
      </c>
      <c r="M262" s="185">
        <f t="shared" si="203"/>
        <v>0</v>
      </c>
      <c r="N262" s="215"/>
      <c r="O262" s="92"/>
      <c r="P262" s="41"/>
      <c r="Q262" s="44"/>
      <c r="R262" s="41"/>
      <c r="S262" s="41"/>
      <c r="T262" s="41"/>
      <c r="U262" s="41"/>
      <c r="V262" s="29"/>
      <c r="W262" s="29"/>
      <c r="X262" s="29"/>
      <c r="Y262" s="29"/>
    </row>
    <row r="263" spans="1:25" ht="15.75" customHeight="1" thickBot="1" x14ac:dyDescent="0.2">
      <c r="A263" s="2"/>
      <c r="B263" s="145"/>
      <c r="C263" s="293"/>
      <c r="D263" s="219" t="s">
        <v>23</v>
      </c>
      <c r="E263" s="220">
        <f>IFERROR((ROUNDDOWN(E262*E$37,0)),"")</f>
        <v>0</v>
      </c>
      <c r="F263" s="221">
        <f t="shared" ref="F263" si="204">IFERROR((ROUNDDOWN(F262*F$37,0)),"")</f>
        <v>0</v>
      </c>
      <c r="G263" s="221">
        <f t="shared" ref="G263" si="205">IFERROR((ROUNDDOWN(G262*G$37,0)),"")</f>
        <v>0</v>
      </c>
      <c r="H263" s="221">
        <f t="shared" ref="H263" si="206">IFERROR((ROUNDDOWN(H262*H$37,0)),"")</f>
        <v>0</v>
      </c>
      <c r="I263" s="221">
        <f t="shared" ref="I263" si="207">IFERROR((ROUNDDOWN(I262*I$37,0)),"")</f>
        <v>0</v>
      </c>
      <c r="J263" s="221">
        <f t="shared" ref="J263" si="208">IFERROR((ROUNDDOWN(J262*J$37,0)),"")</f>
        <v>0</v>
      </c>
      <c r="K263" s="221">
        <f t="shared" ref="K263" si="209">IFERROR((ROUNDDOWN(K262*K$37,0)),"")</f>
        <v>0</v>
      </c>
      <c r="L263" s="221">
        <f t="shared" ref="L263" si="210">IFERROR((ROUNDDOWN(L262*L$37,0)),"")</f>
        <v>0</v>
      </c>
      <c r="M263" s="221">
        <f t="shared" ref="M263" si="211">IFERROR((ROUNDDOWN(M262*M$37,0)),"")</f>
        <v>0</v>
      </c>
      <c r="N263" s="218"/>
      <c r="O263" s="92"/>
      <c r="P263" s="41"/>
      <c r="Q263" s="44"/>
      <c r="R263" s="41"/>
      <c r="S263" s="41"/>
      <c r="T263" s="41"/>
      <c r="U263" s="41"/>
      <c r="V263" s="29"/>
      <c r="W263" s="29"/>
      <c r="X263" s="29"/>
      <c r="Y263" s="29"/>
    </row>
    <row r="264" spans="1:25" ht="15.75" customHeight="1" x14ac:dyDescent="0.15">
      <c r="A264" s="2"/>
      <c r="B264" s="145" t="s">
        <v>86</v>
      </c>
      <c r="C264" s="15"/>
      <c r="D264" s="11" t="s">
        <v>9</v>
      </c>
      <c r="E264" s="108">
        <v>0</v>
      </c>
      <c r="F264" s="108">
        <v>0</v>
      </c>
      <c r="G264" s="108">
        <v>0</v>
      </c>
      <c r="H264" s="108">
        <v>0</v>
      </c>
      <c r="I264" s="108">
        <v>0</v>
      </c>
      <c r="J264" s="108">
        <v>0</v>
      </c>
      <c r="K264" s="108">
        <v>0</v>
      </c>
      <c r="L264" s="108">
        <v>0</v>
      </c>
      <c r="M264" s="108">
        <v>0</v>
      </c>
      <c r="N264" s="12"/>
      <c r="O264" s="92"/>
      <c r="P264" s="41"/>
      <c r="Q264" s="44"/>
      <c r="R264" s="41"/>
      <c r="S264" s="41"/>
      <c r="T264" s="41"/>
      <c r="U264" s="41"/>
      <c r="V264" s="29"/>
      <c r="W264" s="29"/>
      <c r="X264" s="29"/>
      <c r="Y264" s="29"/>
    </row>
    <row r="265" spans="1:25" ht="15.75" customHeight="1" x14ac:dyDescent="0.15">
      <c r="A265" s="2"/>
      <c r="B265" s="145"/>
      <c r="C265" s="260"/>
      <c r="D265" s="204"/>
      <c r="E265" s="73"/>
      <c r="F265" s="73"/>
      <c r="G265" s="73"/>
      <c r="H265" s="73"/>
      <c r="I265" s="73"/>
      <c r="J265" s="73"/>
      <c r="K265" s="73"/>
      <c r="L265" s="73"/>
      <c r="M265" s="73"/>
      <c r="N265" s="4"/>
      <c r="O265" s="92"/>
      <c r="P265" s="41"/>
      <c r="Q265" s="44"/>
      <c r="R265" s="41"/>
      <c r="S265" s="41"/>
      <c r="T265" s="41"/>
      <c r="U265" s="41"/>
      <c r="V265" s="29"/>
      <c r="W265" s="29"/>
      <c r="X265" s="29"/>
      <c r="Y265" s="29"/>
    </row>
    <row r="266" spans="1:25" ht="30.75" customHeight="1" x14ac:dyDescent="0.15">
      <c r="A266" s="2"/>
      <c r="B266" s="145"/>
      <c r="C266" s="304" t="str">
        <f>IF(AND(E266="",F266="",G266="",H266="",I266="",J266="",K266="",L266="",M266=""),"","一般管理費率：未記入、少数点以下第２位又は１０%以上を検出")</f>
        <v/>
      </c>
      <c r="D266" s="304"/>
      <c r="E266" s="73" t="str">
        <f>IF(AND(E264=ROUNDDOWN(E264,3),E264&lt;=0.1,E264&lt;&gt;""),"","←←確認してください ")</f>
        <v/>
      </c>
      <c r="F266" s="73" t="str">
        <f t="shared" ref="F266:M266" si="212">IF(AND(F264=ROUNDDOWN(F264,3),F264&lt;=0.1,F264&lt;&gt;""),"","←←確認してください ")</f>
        <v/>
      </c>
      <c r="G266" s="73" t="str">
        <f t="shared" si="212"/>
        <v/>
      </c>
      <c r="H266" s="73" t="str">
        <f t="shared" si="212"/>
        <v/>
      </c>
      <c r="I266" s="73" t="str">
        <f t="shared" si="212"/>
        <v/>
      </c>
      <c r="J266" s="73" t="str">
        <f t="shared" si="212"/>
        <v/>
      </c>
      <c r="K266" s="73" t="str">
        <f t="shared" si="212"/>
        <v/>
      </c>
      <c r="L266" s="73" t="str">
        <f t="shared" si="212"/>
        <v/>
      </c>
      <c r="M266" s="73" t="str">
        <f t="shared" si="212"/>
        <v/>
      </c>
      <c r="N266" s="4"/>
      <c r="O266" s="92"/>
      <c r="P266" s="41"/>
      <c r="Q266" s="44"/>
      <c r="R266" s="41"/>
      <c r="S266" s="41"/>
      <c r="T266" s="41"/>
      <c r="U266" s="41"/>
      <c r="V266" s="29"/>
      <c r="W266" s="29"/>
      <c r="X266" s="29"/>
      <c r="Y266" s="29"/>
    </row>
    <row r="267" spans="1:25" ht="18.75" customHeight="1" x14ac:dyDescent="0.15">
      <c r="A267" s="2"/>
      <c r="B267" s="145" t="s">
        <v>83</v>
      </c>
      <c r="C267" s="15"/>
      <c r="D267" s="7" t="s">
        <v>12</v>
      </c>
      <c r="E267" s="290"/>
      <c r="F267" s="290"/>
      <c r="G267" s="290"/>
      <c r="H267" s="290"/>
      <c r="I267" s="290"/>
      <c r="J267" s="240"/>
      <c r="K267" s="240"/>
      <c r="L267" s="240"/>
      <c r="M267" s="240"/>
      <c r="N267" s="54"/>
      <c r="O267" s="92"/>
      <c r="P267" s="41"/>
      <c r="Q267" s="44"/>
      <c r="R267" s="41"/>
      <c r="S267" s="41"/>
      <c r="T267" s="41"/>
      <c r="U267" s="41"/>
      <c r="V267" s="29"/>
      <c r="W267" s="29"/>
      <c r="X267" s="29"/>
      <c r="Y267" s="29"/>
    </row>
    <row r="268" spans="1:25" ht="18.75" customHeight="1" thickBot="1" x14ac:dyDescent="0.2">
      <c r="A268" s="2"/>
      <c r="B268" s="145" t="s">
        <v>84</v>
      </c>
      <c r="C268" s="15"/>
      <c r="D268" s="56" t="s">
        <v>88</v>
      </c>
      <c r="E268" s="302"/>
      <c r="F268" s="302"/>
      <c r="G268" s="302"/>
      <c r="H268" s="302"/>
      <c r="I268" s="302"/>
      <c r="J268" s="303" t="str">
        <f>IF(E268="","&lt;- 研究分担者を設定してください。","")</f>
        <v>&lt;- 研究分担者を設定してください。</v>
      </c>
      <c r="K268" s="303"/>
      <c r="L268" s="303"/>
      <c r="M268" s="303"/>
      <c r="N268" s="143" t="s">
        <v>2</v>
      </c>
      <c r="O268" s="92"/>
      <c r="P268" s="41"/>
      <c r="Q268" s="44"/>
      <c r="R268" s="41"/>
      <c r="S268" s="41"/>
      <c r="T268" s="41"/>
      <c r="U268" s="41"/>
      <c r="V268" s="29"/>
      <c r="W268" s="29"/>
      <c r="X268" s="29"/>
      <c r="Y268" s="29"/>
    </row>
    <row r="269" spans="1:25" ht="18" customHeight="1" thickBot="1" x14ac:dyDescent="0.2">
      <c r="A269" s="2"/>
      <c r="B269" s="145" t="s">
        <v>85</v>
      </c>
      <c r="C269" s="21" t="s">
        <v>0</v>
      </c>
      <c r="D269" s="21" t="s">
        <v>25</v>
      </c>
      <c r="E269" s="132">
        <f>E$24</f>
        <v>25</v>
      </c>
      <c r="F269" s="132">
        <f t="shared" ref="F269:M269" si="213">F$24</f>
        <v>26</v>
      </c>
      <c r="G269" s="132">
        <f t="shared" si="213"/>
        <v>27</v>
      </c>
      <c r="H269" s="132">
        <f t="shared" si="213"/>
        <v>28</v>
      </c>
      <c r="I269" s="132">
        <f t="shared" si="213"/>
        <v>29</v>
      </c>
      <c r="J269" s="132">
        <f t="shared" si="213"/>
        <v>30</v>
      </c>
      <c r="K269" s="132">
        <f t="shared" si="213"/>
        <v>31</v>
      </c>
      <c r="L269" s="132">
        <f t="shared" si="213"/>
        <v>32</v>
      </c>
      <c r="M269" s="241">
        <f t="shared" si="213"/>
        <v>33</v>
      </c>
      <c r="N269" s="40" t="s">
        <v>87</v>
      </c>
      <c r="O269" s="92"/>
      <c r="P269" s="41"/>
      <c r="Q269" s="44"/>
      <c r="R269" s="41"/>
      <c r="S269" s="41"/>
      <c r="T269" s="41"/>
      <c r="U269" s="41"/>
      <c r="V269" s="29"/>
      <c r="W269" s="29"/>
      <c r="X269" s="29"/>
      <c r="Y269" s="29"/>
    </row>
    <row r="270" spans="1:25" ht="15.75" customHeight="1" x14ac:dyDescent="0.15">
      <c r="A270" s="2"/>
      <c r="B270" s="145"/>
      <c r="C270" s="291" t="s">
        <v>70</v>
      </c>
      <c r="D270" s="24" t="s">
        <v>4</v>
      </c>
      <c r="E270" s="105">
        <v>0</v>
      </c>
      <c r="F270" s="106">
        <v>0</v>
      </c>
      <c r="G270" s="106">
        <v>0</v>
      </c>
      <c r="H270" s="106">
        <v>0</v>
      </c>
      <c r="I270" s="106">
        <v>0</v>
      </c>
      <c r="J270" s="106">
        <v>0</v>
      </c>
      <c r="K270" s="106">
        <v>0</v>
      </c>
      <c r="L270" s="106">
        <v>0</v>
      </c>
      <c r="M270" s="106">
        <v>0</v>
      </c>
      <c r="N270" s="36"/>
      <c r="O270" s="92"/>
      <c r="P270" s="41"/>
      <c r="Q270" s="44"/>
      <c r="R270" s="41"/>
      <c r="S270" s="41"/>
      <c r="T270" s="41"/>
      <c r="U270" s="41"/>
      <c r="V270" s="29"/>
      <c r="W270" s="29"/>
      <c r="X270" s="29"/>
      <c r="Y270" s="29"/>
    </row>
    <row r="271" spans="1:25" ht="15.75" customHeight="1" x14ac:dyDescent="0.15">
      <c r="A271" s="2"/>
      <c r="B271" s="145"/>
      <c r="C271" s="292"/>
      <c r="D271" s="25" t="s">
        <v>5</v>
      </c>
      <c r="E271" s="109">
        <v>0</v>
      </c>
      <c r="F271" s="109">
        <v>0</v>
      </c>
      <c r="G271" s="109">
        <v>0</v>
      </c>
      <c r="H271" s="109">
        <v>0</v>
      </c>
      <c r="I271" s="109">
        <v>0</v>
      </c>
      <c r="J271" s="109">
        <v>0</v>
      </c>
      <c r="K271" s="110">
        <v>0</v>
      </c>
      <c r="L271" s="110">
        <v>0</v>
      </c>
      <c r="M271" s="110">
        <v>0</v>
      </c>
      <c r="N271" s="37"/>
      <c r="O271" s="92"/>
      <c r="P271" s="41"/>
      <c r="Q271" s="44"/>
      <c r="R271" s="41"/>
      <c r="S271" s="41"/>
      <c r="T271" s="41"/>
      <c r="U271" s="41"/>
      <c r="V271" s="29"/>
      <c r="W271" s="29"/>
      <c r="X271" s="29"/>
      <c r="Y271" s="29"/>
    </row>
    <row r="272" spans="1:25" ht="15.75" customHeight="1" x14ac:dyDescent="0.15">
      <c r="A272" s="2"/>
      <c r="B272" s="145"/>
      <c r="C272" s="292"/>
      <c r="D272" s="26" t="s">
        <v>6</v>
      </c>
      <c r="E272" s="109">
        <v>0</v>
      </c>
      <c r="F272" s="109">
        <v>0</v>
      </c>
      <c r="G272" s="109">
        <v>0</v>
      </c>
      <c r="H272" s="109">
        <v>0</v>
      </c>
      <c r="I272" s="109">
        <v>0</v>
      </c>
      <c r="J272" s="109">
        <v>0</v>
      </c>
      <c r="K272" s="110">
        <v>0</v>
      </c>
      <c r="L272" s="110">
        <v>0</v>
      </c>
      <c r="M272" s="110">
        <v>0</v>
      </c>
      <c r="N272" s="37"/>
      <c r="O272" s="92"/>
      <c r="P272" s="41"/>
      <c r="Q272" s="44"/>
      <c r="R272" s="41"/>
      <c r="S272" s="41"/>
      <c r="T272" s="41"/>
      <c r="U272" s="41"/>
      <c r="V272" s="29"/>
      <c r="W272" s="29"/>
      <c r="X272" s="29"/>
      <c r="Y272" s="29"/>
    </row>
    <row r="273" spans="1:25" ht="15.75" customHeight="1" x14ac:dyDescent="0.15">
      <c r="A273" s="2"/>
      <c r="B273" s="145"/>
      <c r="C273" s="292"/>
      <c r="D273" s="45" t="s">
        <v>7</v>
      </c>
      <c r="E273" s="111">
        <v>0</v>
      </c>
      <c r="F273" s="111">
        <v>0</v>
      </c>
      <c r="G273" s="111">
        <v>0</v>
      </c>
      <c r="H273" s="111">
        <v>0</v>
      </c>
      <c r="I273" s="111">
        <v>0</v>
      </c>
      <c r="J273" s="111">
        <v>0</v>
      </c>
      <c r="K273" s="112">
        <v>0</v>
      </c>
      <c r="L273" s="112">
        <v>0</v>
      </c>
      <c r="M273" s="112">
        <v>0</v>
      </c>
      <c r="N273" s="39"/>
      <c r="O273" s="92"/>
      <c r="P273" s="41"/>
      <c r="Q273" s="44"/>
      <c r="R273" s="41"/>
      <c r="S273" s="41"/>
      <c r="T273" s="41"/>
      <c r="U273" s="41"/>
      <c r="V273" s="29"/>
      <c r="W273" s="29"/>
      <c r="X273" s="29"/>
      <c r="Y273" s="29"/>
    </row>
    <row r="274" spans="1:25" ht="15.75" customHeight="1" x14ac:dyDescent="0.15">
      <c r="A274" s="2"/>
      <c r="B274" s="145"/>
      <c r="C274" s="292"/>
      <c r="D274" s="174" t="s">
        <v>15</v>
      </c>
      <c r="E274" s="175">
        <f>SUM(E270:E273)</f>
        <v>0</v>
      </c>
      <c r="F274" s="180">
        <f t="shared" ref="F274:M274" si="214">SUM(F270:F273)</f>
        <v>0</v>
      </c>
      <c r="G274" s="180">
        <f t="shared" si="214"/>
        <v>0</v>
      </c>
      <c r="H274" s="180">
        <f t="shared" si="214"/>
        <v>0</v>
      </c>
      <c r="I274" s="180">
        <f t="shared" si="214"/>
        <v>0</v>
      </c>
      <c r="J274" s="180">
        <f t="shared" si="214"/>
        <v>0</v>
      </c>
      <c r="K274" s="180">
        <f t="shared" si="214"/>
        <v>0</v>
      </c>
      <c r="L274" s="180">
        <f t="shared" si="214"/>
        <v>0</v>
      </c>
      <c r="M274" s="180">
        <f t="shared" si="214"/>
        <v>0</v>
      </c>
      <c r="N274" s="177"/>
      <c r="O274" s="92"/>
      <c r="P274" s="41"/>
      <c r="Q274" s="44"/>
      <c r="R274" s="41"/>
      <c r="S274" s="41"/>
      <c r="T274" s="41"/>
      <c r="U274" s="41"/>
      <c r="V274" s="29"/>
      <c r="W274" s="29"/>
      <c r="X274" s="29"/>
      <c r="Y274" s="29"/>
    </row>
    <row r="275" spans="1:25" ht="15.75" customHeight="1" x14ac:dyDescent="0.15">
      <c r="A275" s="2"/>
      <c r="B275" s="145"/>
      <c r="C275" s="292"/>
      <c r="D275" s="182" t="s">
        <v>8</v>
      </c>
      <c r="E275" s="175">
        <f t="shared" ref="E275:M275" si="215">IF(E280="",ROUNDDOWN(E274*E278,0),"　率設定ｴﾗｰ")</f>
        <v>0</v>
      </c>
      <c r="F275" s="180">
        <f t="shared" si="215"/>
        <v>0</v>
      </c>
      <c r="G275" s="180">
        <f t="shared" si="215"/>
        <v>0</v>
      </c>
      <c r="H275" s="180">
        <f t="shared" si="215"/>
        <v>0</v>
      </c>
      <c r="I275" s="180">
        <f t="shared" si="215"/>
        <v>0</v>
      </c>
      <c r="J275" s="180">
        <f t="shared" si="215"/>
        <v>0</v>
      </c>
      <c r="K275" s="180">
        <f t="shared" si="215"/>
        <v>0</v>
      </c>
      <c r="L275" s="180">
        <f t="shared" si="215"/>
        <v>0</v>
      </c>
      <c r="M275" s="180">
        <f t="shared" si="215"/>
        <v>0</v>
      </c>
      <c r="N275" s="177"/>
      <c r="O275" s="92"/>
      <c r="P275" s="41"/>
      <c r="Q275" s="44"/>
      <c r="R275" s="41"/>
      <c r="S275" s="41"/>
      <c r="T275" s="41"/>
      <c r="U275" s="41"/>
      <c r="V275" s="29"/>
      <c r="W275" s="29"/>
      <c r="X275" s="29"/>
      <c r="Y275" s="29"/>
    </row>
    <row r="276" spans="1:25" ht="15.75" customHeight="1" x14ac:dyDescent="0.15">
      <c r="A276" s="2"/>
      <c r="B276" s="145"/>
      <c r="C276" s="292"/>
      <c r="D276" s="96" t="s">
        <v>17</v>
      </c>
      <c r="E276" s="184">
        <f>IF($E$268="",0,E274+E275)</f>
        <v>0</v>
      </c>
      <c r="F276" s="185">
        <f t="shared" ref="F276:M276" si="216">IF($E$268="",0,F274+F275)</f>
        <v>0</v>
      </c>
      <c r="G276" s="185">
        <f t="shared" si="216"/>
        <v>0</v>
      </c>
      <c r="H276" s="185">
        <f t="shared" si="216"/>
        <v>0</v>
      </c>
      <c r="I276" s="185">
        <f t="shared" si="216"/>
        <v>0</v>
      </c>
      <c r="J276" s="185">
        <f t="shared" si="216"/>
        <v>0</v>
      </c>
      <c r="K276" s="185">
        <f t="shared" si="216"/>
        <v>0</v>
      </c>
      <c r="L276" s="185">
        <f t="shared" si="216"/>
        <v>0</v>
      </c>
      <c r="M276" s="185">
        <f t="shared" si="216"/>
        <v>0</v>
      </c>
      <c r="N276" s="215"/>
      <c r="O276" s="92"/>
      <c r="P276" s="41"/>
      <c r="Q276" s="44"/>
      <c r="R276" s="41"/>
      <c r="S276" s="41"/>
      <c r="T276" s="41"/>
      <c r="U276" s="41"/>
      <c r="V276" s="29"/>
      <c r="W276" s="29"/>
      <c r="X276" s="29"/>
      <c r="Y276" s="29"/>
    </row>
    <row r="277" spans="1:25" ht="15.75" customHeight="1" thickBot="1" x14ac:dyDescent="0.2">
      <c r="A277" s="2"/>
      <c r="B277" s="145"/>
      <c r="C277" s="293"/>
      <c r="D277" s="219" t="s">
        <v>23</v>
      </c>
      <c r="E277" s="220">
        <f>IFERROR((ROUNDDOWN(E276*E$37,0)),"")</f>
        <v>0</v>
      </c>
      <c r="F277" s="221">
        <f t="shared" ref="F277" si="217">IFERROR((ROUNDDOWN(F276*F$37,0)),"")</f>
        <v>0</v>
      </c>
      <c r="G277" s="221">
        <f t="shared" ref="G277" si="218">IFERROR((ROUNDDOWN(G276*G$37,0)),"")</f>
        <v>0</v>
      </c>
      <c r="H277" s="221">
        <f t="shared" ref="H277" si="219">IFERROR((ROUNDDOWN(H276*H$37,0)),"")</f>
        <v>0</v>
      </c>
      <c r="I277" s="221">
        <f t="shared" ref="I277" si="220">IFERROR((ROUNDDOWN(I276*I$37,0)),"")</f>
        <v>0</v>
      </c>
      <c r="J277" s="221">
        <f t="shared" ref="J277" si="221">IFERROR((ROUNDDOWN(J276*J$37,0)),"")</f>
        <v>0</v>
      </c>
      <c r="K277" s="221">
        <f t="shared" ref="K277" si="222">IFERROR((ROUNDDOWN(K276*K$37,0)),"")</f>
        <v>0</v>
      </c>
      <c r="L277" s="221">
        <f t="shared" ref="L277" si="223">IFERROR((ROUNDDOWN(L276*L$37,0)),"")</f>
        <v>0</v>
      </c>
      <c r="M277" s="221">
        <f t="shared" ref="M277" si="224">IFERROR((ROUNDDOWN(M276*M$37,0)),"")</f>
        <v>0</v>
      </c>
      <c r="N277" s="218"/>
      <c r="O277" s="92"/>
      <c r="P277" s="41"/>
      <c r="Q277" s="44"/>
      <c r="R277" s="41"/>
      <c r="S277" s="41"/>
      <c r="T277" s="41"/>
      <c r="U277" s="41"/>
      <c r="V277" s="29"/>
      <c r="W277" s="29"/>
      <c r="X277" s="29"/>
      <c r="Y277" s="29"/>
    </row>
    <row r="278" spans="1:25" ht="15.75" customHeight="1" x14ac:dyDescent="0.15">
      <c r="A278" s="2"/>
      <c r="B278" s="145" t="s">
        <v>86</v>
      </c>
      <c r="C278" s="15"/>
      <c r="D278" s="11" t="s">
        <v>9</v>
      </c>
      <c r="E278" s="108">
        <v>0</v>
      </c>
      <c r="F278" s="108">
        <v>0</v>
      </c>
      <c r="G278" s="108">
        <v>0</v>
      </c>
      <c r="H278" s="108">
        <v>0</v>
      </c>
      <c r="I278" s="108">
        <v>0</v>
      </c>
      <c r="J278" s="108">
        <v>0</v>
      </c>
      <c r="K278" s="108">
        <v>0</v>
      </c>
      <c r="L278" s="108">
        <v>0</v>
      </c>
      <c r="M278" s="108">
        <v>0</v>
      </c>
      <c r="N278" s="12"/>
      <c r="O278" s="92"/>
      <c r="P278" s="41"/>
      <c r="Q278" s="44"/>
      <c r="R278" s="41"/>
      <c r="S278" s="41"/>
      <c r="T278" s="41"/>
      <c r="U278" s="41"/>
      <c r="V278" s="29"/>
      <c r="W278" s="29"/>
      <c r="X278" s="29"/>
      <c r="Y278" s="29"/>
    </row>
    <row r="279" spans="1:25" ht="15.75" customHeight="1" x14ac:dyDescent="0.15">
      <c r="A279" s="2"/>
      <c r="B279" s="145"/>
      <c r="C279" s="260"/>
      <c r="D279" s="204"/>
      <c r="E279" s="73"/>
      <c r="F279" s="73"/>
      <c r="G279" s="73"/>
      <c r="H279" s="73"/>
      <c r="I279" s="73"/>
      <c r="J279" s="73"/>
      <c r="K279" s="73"/>
      <c r="L279" s="73"/>
      <c r="M279" s="73"/>
      <c r="N279" s="4"/>
      <c r="O279" s="92"/>
      <c r="P279" s="41"/>
      <c r="Q279" s="44"/>
      <c r="R279" s="41"/>
      <c r="S279" s="41"/>
      <c r="T279" s="41"/>
      <c r="U279" s="41"/>
      <c r="V279" s="29"/>
      <c r="W279" s="29"/>
      <c r="X279" s="29"/>
      <c r="Y279" s="29"/>
    </row>
    <row r="280" spans="1:25" ht="30.75" customHeight="1" x14ac:dyDescent="0.15">
      <c r="A280" s="2"/>
      <c r="B280" s="145"/>
      <c r="C280" s="304" t="str">
        <f>IF(AND(E280="",F280="",G280="",H280="",I280="",J280="",K280="",L280="",M280=""),"","一般管理費率：未記入、少数点以下第２位又は１０%以上を検出")</f>
        <v/>
      </c>
      <c r="D280" s="304"/>
      <c r="E280" s="73" t="str">
        <f>IF(AND(E278=ROUNDDOWN(E278,3),E278&lt;=0.1,E278&lt;&gt;""),"","←←確認してください ")</f>
        <v/>
      </c>
      <c r="F280" s="73" t="str">
        <f t="shared" ref="F280:M280" si="225">IF(AND(F278=ROUNDDOWN(F278,3),F278&lt;=0.1,F278&lt;&gt;""),"","←←確認してください ")</f>
        <v/>
      </c>
      <c r="G280" s="73" t="str">
        <f t="shared" si="225"/>
        <v/>
      </c>
      <c r="H280" s="73" t="str">
        <f t="shared" si="225"/>
        <v/>
      </c>
      <c r="I280" s="73" t="str">
        <f t="shared" si="225"/>
        <v/>
      </c>
      <c r="J280" s="73" t="str">
        <f t="shared" si="225"/>
        <v/>
      </c>
      <c r="K280" s="73" t="str">
        <f t="shared" si="225"/>
        <v/>
      </c>
      <c r="L280" s="73" t="str">
        <f t="shared" si="225"/>
        <v/>
      </c>
      <c r="M280" s="73" t="str">
        <f t="shared" si="225"/>
        <v/>
      </c>
      <c r="N280" s="4"/>
      <c r="O280" s="92"/>
      <c r="P280" s="41"/>
      <c r="Q280" s="44"/>
      <c r="R280" s="41"/>
      <c r="S280" s="41"/>
      <c r="T280" s="41"/>
      <c r="U280" s="41"/>
      <c r="V280" s="29"/>
      <c r="W280" s="29"/>
      <c r="X280" s="29"/>
      <c r="Y280" s="29"/>
    </row>
    <row r="281" spans="1:25" ht="18.75" customHeight="1" x14ac:dyDescent="0.15">
      <c r="A281" s="2"/>
      <c r="B281" s="145" t="s">
        <v>83</v>
      </c>
      <c r="C281" s="15"/>
      <c r="D281" s="7" t="s">
        <v>12</v>
      </c>
      <c r="E281" s="290"/>
      <c r="F281" s="290"/>
      <c r="G281" s="290"/>
      <c r="H281" s="290"/>
      <c r="I281" s="290"/>
      <c r="J281" s="240"/>
      <c r="K281" s="240"/>
      <c r="L281" s="240"/>
      <c r="M281" s="240"/>
      <c r="N281" s="54"/>
      <c r="O281" s="92"/>
      <c r="P281" s="41"/>
      <c r="Q281" s="44"/>
      <c r="R281" s="41"/>
      <c r="S281" s="41"/>
      <c r="T281" s="41"/>
      <c r="U281" s="41"/>
      <c r="V281" s="29"/>
      <c r="W281" s="29"/>
      <c r="X281" s="29"/>
      <c r="Y281" s="29"/>
    </row>
    <row r="282" spans="1:25" ht="18.75" customHeight="1" thickBot="1" x14ac:dyDescent="0.2">
      <c r="A282" s="2"/>
      <c r="B282" s="145" t="s">
        <v>84</v>
      </c>
      <c r="C282" s="15"/>
      <c r="D282" s="56" t="s">
        <v>88</v>
      </c>
      <c r="E282" s="302"/>
      <c r="F282" s="302"/>
      <c r="G282" s="302"/>
      <c r="H282" s="302"/>
      <c r="I282" s="302"/>
      <c r="J282" s="303" t="str">
        <f>IF(E282="","&lt;- 研究分担者を設定してください。","")</f>
        <v>&lt;- 研究分担者を設定してください。</v>
      </c>
      <c r="K282" s="303"/>
      <c r="L282" s="303"/>
      <c r="M282" s="303"/>
      <c r="N282" s="143" t="s">
        <v>2</v>
      </c>
      <c r="O282" s="92"/>
      <c r="P282" s="41"/>
      <c r="Q282" s="44"/>
      <c r="R282" s="41"/>
      <c r="S282" s="41"/>
      <c r="T282" s="41"/>
      <c r="U282" s="41"/>
      <c r="V282" s="29"/>
      <c r="W282" s="29"/>
      <c r="X282" s="29"/>
      <c r="Y282" s="29"/>
    </row>
    <row r="283" spans="1:25" ht="18" customHeight="1" thickBot="1" x14ac:dyDescent="0.2">
      <c r="A283" s="2"/>
      <c r="B283" s="145" t="s">
        <v>85</v>
      </c>
      <c r="C283" s="21" t="s">
        <v>0</v>
      </c>
      <c r="D283" s="21" t="s">
        <v>25</v>
      </c>
      <c r="E283" s="132">
        <f>E$24</f>
        <v>25</v>
      </c>
      <c r="F283" s="132">
        <f t="shared" ref="F283:M283" si="226">F$24</f>
        <v>26</v>
      </c>
      <c r="G283" s="132">
        <f t="shared" si="226"/>
        <v>27</v>
      </c>
      <c r="H283" s="132">
        <f t="shared" si="226"/>
        <v>28</v>
      </c>
      <c r="I283" s="132">
        <f t="shared" si="226"/>
        <v>29</v>
      </c>
      <c r="J283" s="132">
        <f t="shared" si="226"/>
        <v>30</v>
      </c>
      <c r="K283" s="132">
        <f t="shared" si="226"/>
        <v>31</v>
      </c>
      <c r="L283" s="132">
        <f t="shared" si="226"/>
        <v>32</v>
      </c>
      <c r="M283" s="241">
        <f t="shared" si="226"/>
        <v>33</v>
      </c>
      <c r="N283" s="40" t="s">
        <v>87</v>
      </c>
      <c r="O283" s="92"/>
      <c r="P283" s="41"/>
      <c r="Q283" s="44"/>
      <c r="R283" s="41"/>
      <c r="S283" s="41"/>
      <c r="T283" s="41"/>
      <c r="U283" s="41"/>
      <c r="V283" s="29"/>
      <c r="W283" s="29"/>
      <c r="X283" s="29"/>
      <c r="Y283" s="29"/>
    </row>
    <row r="284" spans="1:25" ht="15.75" customHeight="1" x14ac:dyDescent="0.15">
      <c r="A284" s="2"/>
      <c r="B284" s="145"/>
      <c r="C284" s="291" t="s">
        <v>77</v>
      </c>
      <c r="D284" s="24" t="s">
        <v>4</v>
      </c>
      <c r="E284" s="105">
        <v>0</v>
      </c>
      <c r="F284" s="106">
        <v>0</v>
      </c>
      <c r="G284" s="106">
        <v>0</v>
      </c>
      <c r="H284" s="106">
        <v>0</v>
      </c>
      <c r="I284" s="106">
        <v>0</v>
      </c>
      <c r="J284" s="106">
        <v>0</v>
      </c>
      <c r="K284" s="106">
        <v>0</v>
      </c>
      <c r="L284" s="106">
        <v>0</v>
      </c>
      <c r="M284" s="106">
        <v>0</v>
      </c>
      <c r="N284" s="36"/>
      <c r="O284" s="92"/>
      <c r="P284" s="41"/>
      <c r="Q284" s="44"/>
      <c r="R284" s="41"/>
      <c r="S284" s="41"/>
      <c r="T284" s="41"/>
      <c r="U284" s="41"/>
      <c r="V284" s="29"/>
      <c r="W284" s="29"/>
      <c r="X284" s="29"/>
      <c r="Y284" s="29"/>
    </row>
    <row r="285" spans="1:25" ht="15.75" customHeight="1" x14ac:dyDescent="0.15">
      <c r="A285" s="2"/>
      <c r="B285" s="145"/>
      <c r="C285" s="292"/>
      <c r="D285" s="25" t="s">
        <v>5</v>
      </c>
      <c r="E285" s="109">
        <v>0</v>
      </c>
      <c r="F285" s="109">
        <v>0</v>
      </c>
      <c r="G285" s="109">
        <v>0</v>
      </c>
      <c r="H285" s="109">
        <v>0</v>
      </c>
      <c r="I285" s="109">
        <v>0</v>
      </c>
      <c r="J285" s="109">
        <v>0</v>
      </c>
      <c r="K285" s="110">
        <v>0</v>
      </c>
      <c r="L285" s="110">
        <v>0</v>
      </c>
      <c r="M285" s="110">
        <v>0</v>
      </c>
      <c r="N285" s="37"/>
      <c r="O285" s="92"/>
      <c r="P285" s="41"/>
      <c r="Q285" s="44"/>
      <c r="R285" s="41"/>
      <c r="S285" s="41"/>
      <c r="T285" s="41"/>
      <c r="U285" s="41"/>
      <c r="V285" s="29"/>
      <c r="W285" s="29"/>
      <c r="X285" s="29"/>
      <c r="Y285" s="29"/>
    </row>
    <row r="286" spans="1:25" ht="15.75" customHeight="1" x14ac:dyDescent="0.15">
      <c r="A286" s="2"/>
      <c r="B286" s="145"/>
      <c r="C286" s="292"/>
      <c r="D286" s="26" t="s">
        <v>6</v>
      </c>
      <c r="E286" s="109">
        <v>0</v>
      </c>
      <c r="F286" s="109">
        <v>0</v>
      </c>
      <c r="G286" s="109">
        <v>0</v>
      </c>
      <c r="H286" s="109">
        <v>0</v>
      </c>
      <c r="I286" s="109">
        <v>0</v>
      </c>
      <c r="J286" s="109">
        <v>0</v>
      </c>
      <c r="K286" s="110">
        <v>0</v>
      </c>
      <c r="L286" s="110">
        <v>0</v>
      </c>
      <c r="M286" s="110">
        <v>0</v>
      </c>
      <c r="N286" s="37"/>
      <c r="O286" s="92"/>
      <c r="P286" s="41"/>
      <c r="Q286" s="44"/>
      <c r="R286" s="41"/>
      <c r="S286" s="41"/>
      <c r="T286" s="41"/>
      <c r="U286" s="41"/>
      <c r="V286" s="29"/>
      <c r="W286" s="29"/>
      <c r="X286" s="29"/>
      <c r="Y286" s="29"/>
    </row>
    <row r="287" spans="1:25" ht="15.75" customHeight="1" x14ac:dyDescent="0.15">
      <c r="A287" s="2"/>
      <c r="B287" s="145"/>
      <c r="C287" s="292"/>
      <c r="D287" s="45" t="s">
        <v>7</v>
      </c>
      <c r="E287" s="111">
        <v>0</v>
      </c>
      <c r="F287" s="111">
        <v>0</v>
      </c>
      <c r="G287" s="111">
        <v>0</v>
      </c>
      <c r="H287" s="111">
        <v>0</v>
      </c>
      <c r="I287" s="111">
        <v>0</v>
      </c>
      <c r="J287" s="111">
        <v>0</v>
      </c>
      <c r="K287" s="112">
        <v>0</v>
      </c>
      <c r="L287" s="112">
        <v>0</v>
      </c>
      <c r="M287" s="112">
        <v>0</v>
      </c>
      <c r="N287" s="39"/>
      <c r="O287" s="92"/>
      <c r="P287" s="41"/>
      <c r="Q287" s="44"/>
      <c r="R287" s="41"/>
      <c r="S287" s="41"/>
      <c r="T287" s="41"/>
      <c r="U287" s="41"/>
      <c r="V287" s="29"/>
      <c r="W287" s="29"/>
      <c r="X287" s="29"/>
      <c r="Y287" s="29"/>
    </row>
    <row r="288" spans="1:25" ht="15.75" customHeight="1" x14ac:dyDescent="0.15">
      <c r="A288" s="2"/>
      <c r="B288" s="145"/>
      <c r="C288" s="292"/>
      <c r="D288" s="174" t="s">
        <v>15</v>
      </c>
      <c r="E288" s="175">
        <f>SUM(E284:E287)</f>
        <v>0</v>
      </c>
      <c r="F288" s="180">
        <f t="shared" ref="F288:M288" si="227">SUM(F284:F287)</f>
        <v>0</v>
      </c>
      <c r="G288" s="180">
        <f t="shared" si="227"/>
        <v>0</v>
      </c>
      <c r="H288" s="180">
        <f t="shared" si="227"/>
        <v>0</v>
      </c>
      <c r="I288" s="180">
        <f t="shared" si="227"/>
        <v>0</v>
      </c>
      <c r="J288" s="180">
        <f t="shared" si="227"/>
        <v>0</v>
      </c>
      <c r="K288" s="180">
        <f t="shared" si="227"/>
        <v>0</v>
      </c>
      <c r="L288" s="180">
        <f t="shared" si="227"/>
        <v>0</v>
      </c>
      <c r="M288" s="180">
        <f t="shared" si="227"/>
        <v>0</v>
      </c>
      <c r="N288" s="177"/>
      <c r="O288" s="92"/>
      <c r="P288" s="41"/>
      <c r="Q288" s="44"/>
      <c r="R288" s="41"/>
      <c r="S288" s="41"/>
      <c r="T288" s="41"/>
      <c r="U288" s="41"/>
      <c r="V288" s="29"/>
      <c r="W288" s="29"/>
      <c r="X288" s="29"/>
      <c r="Y288" s="29"/>
    </row>
    <row r="289" spans="1:25" ht="15.75" customHeight="1" x14ac:dyDescent="0.15">
      <c r="A289" s="2"/>
      <c r="B289" s="145"/>
      <c r="C289" s="292"/>
      <c r="D289" s="182" t="s">
        <v>8</v>
      </c>
      <c r="E289" s="175">
        <f t="shared" ref="E289:M289" si="228">IF(E294="",ROUNDDOWN(E288*E292,0),"　率設定ｴﾗｰ")</f>
        <v>0</v>
      </c>
      <c r="F289" s="180">
        <f t="shared" si="228"/>
        <v>0</v>
      </c>
      <c r="G289" s="180">
        <f t="shared" si="228"/>
        <v>0</v>
      </c>
      <c r="H289" s="180">
        <f t="shared" si="228"/>
        <v>0</v>
      </c>
      <c r="I289" s="180">
        <f t="shared" si="228"/>
        <v>0</v>
      </c>
      <c r="J289" s="180">
        <f t="shared" si="228"/>
        <v>0</v>
      </c>
      <c r="K289" s="180">
        <f t="shared" si="228"/>
        <v>0</v>
      </c>
      <c r="L289" s="180">
        <f t="shared" si="228"/>
        <v>0</v>
      </c>
      <c r="M289" s="180">
        <f t="shared" si="228"/>
        <v>0</v>
      </c>
      <c r="N289" s="177"/>
      <c r="O289" s="92"/>
      <c r="P289" s="41"/>
      <c r="Q289" s="44"/>
      <c r="R289" s="41"/>
      <c r="S289" s="41"/>
      <c r="T289" s="41"/>
      <c r="U289" s="41"/>
      <c r="V289" s="29"/>
      <c r="W289" s="29"/>
      <c r="X289" s="29"/>
      <c r="Y289" s="29"/>
    </row>
    <row r="290" spans="1:25" ht="15.75" customHeight="1" x14ac:dyDescent="0.15">
      <c r="A290" s="2"/>
      <c r="B290" s="145"/>
      <c r="C290" s="292"/>
      <c r="D290" s="96" t="s">
        <v>17</v>
      </c>
      <c r="E290" s="184">
        <f>IF($E$282="",0,E288+E289)</f>
        <v>0</v>
      </c>
      <c r="F290" s="185">
        <f t="shared" ref="F290:M290" si="229">IF($E$282="",0,F288+F289)</f>
        <v>0</v>
      </c>
      <c r="G290" s="185">
        <f t="shared" si="229"/>
        <v>0</v>
      </c>
      <c r="H290" s="185">
        <f t="shared" si="229"/>
        <v>0</v>
      </c>
      <c r="I290" s="185">
        <f t="shared" si="229"/>
        <v>0</v>
      </c>
      <c r="J290" s="185">
        <f t="shared" si="229"/>
        <v>0</v>
      </c>
      <c r="K290" s="185">
        <f t="shared" si="229"/>
        <v>0</v>
      </c>
      <c r="L290" s="185">
        <f t="shared" si="229"/>
        <v>0</v>
      </c>
      <c r="M290" s="185">
        <f t="shared" si="229"/>
        <v>0</v>
      </c>
      <c r="N290" s="215"/>
      <c r="O290" s="92"/>
      <c r="P290" s="41"/>
      <c r="Q290" s="44"/>
      <c r="R290" s="41"/>
      <c r="S290" s="41"/>
      <c r="T290" s="41"/>
      <c r="U290" s="41"/>
      <c r="V290" s="29"/>
      <c r="W290" s="29"/>
      <c r="X290" s="29"/>
      <c r="Y290" s="29"/>
    </row>
    <row r="291" spans="1:25" ht="15.75" customHeight="1" thickBot="1" x14ac:dyDescent="0.2">
      <c r="A291" s="2"/>
      <c r="B291" s="145"/>
      <c r="C291" s="293"/>
      <c r="D291" s="219" t="s">
        <v>23</v>
      </c>
      <c r="E291" s="220">
        <f>IFERROR((ROUNDDOWN(E290*E$37,0)),"")</f>
        <v>0</v>
      </c>
      <c r="F291" s="221">
        <f t="shared" ref="F291" si="230">IFERROR((ROUNDDOWN(F290*F$37,0)),"")</f>
        <v>0</v>
      </c>
      <c r="G291" s="221">
        <f t="shared" ref="G291" si="231">IFERROR((ROUNDDOWN(G290*G$37,0)),"")</f>
        <v>0</v>
      </c>
      <c r="H291" s="221">
        <f t="shared" ref="H291" si="232">IFERROR((ROUNDDOWN(H290*H$37,0)),"")</f>
        <v>0</v>
      </c>
      <c r="I291" s="221">
        <f t="shared" ref="I291" si="233">IFERROR((ROUNDDOWN(I290*I$37,0)),"")</f>
        <v>0</v>
      </c>
      <c r="J291" s="221">
        <f t="shared" ref="J291" si="234">IFERROR((ROUNDDOWN(J290*J$37,0)),"")</f>
        <v>0</v>
      </c>
      <c r="K291" s="221">
        <f t="shared" ref="K291" si="235">IFERROR((ROUNDDOWN(K290*K$37,0)),"")</f>
        <v>0</v>
      </c>
      <c r="L291" s="221">
        <f t="shared" ref="L291" si="236">IFERROR((ROUNDDOWN(L290*L$37,0)),"")</f>
        <v>0</v>
      </c>
      <c r="M291" s="221">
        <f t="shared" ref="M291" si="237">IFERROR((ROUNDDOWN(M290*M$37,0)),"")</f>
        <v>0</v>
      </c>
      <c r="N291" s="218"/>
      <c r="O291" s="92"/>
      <c r="P291" s="41"/>
      <c r="Q291" s="44"/>
      <c r="R291" s="41"/>
      <c r="S291" s="41"/>
      <c r="T291" s="41"/>
      <c r="U291" s="41"/>
      <c r="V291" s="29"/>
      <c r="W291" s="29"/>
      <c r="X291" s="29"/>
      <c r="Y291" s="29"/>
    </row>
    <row r="292" spans="1:25" ht="15.75" customHeight="1" x14ac:dyDescent="0.15">
      <c r="A292" s="2"/>
      <c r="B292" s="145" t="s">
        <v>86</v>
      </c>
      <c r="C292" s="15"/>
      <c r="D292" s="11" t="s">
        <v>9</v>
      </c>
      <c r="E292" s="108">
        <v>0</v>
      </c>
      <c r="F292" s="108">
        <v>0</v>
      </c>
      <c r="G292" s="108">
        <v>0</v>
      </c>
      <c r="H292" s="108">
        <v>0</v>
      </c>
      <c r="I292" s="108">
        <v>0</v>
      </c>
      <c r="J292" s="108">
        <v>0</v>
      </c>
      <c r="K292" s="108">
        <v>0</v>
      </c>
      <c r="L292" s="108">
        <v>0</v>
      </c>
      <c r="M292" s="108">
        <v>0</v>
      </c>
      <c r="N292" s="12"/>
      <c r="O292" s="92"/>
      <c r="P292" s="41"/>
      <c r="Q292" s="44"/>
      <c r="R292" s="41"/>
      <c r="S292" s="41"/>
      <c r="T292" s="41"/>
      <c r="U292" s="41"/>
      <c r="V292" s="29"/>
      <c r="W292" s="29"/>
      <c r="X292" s="29"/>
      <c r="Y292" s="29"/>
    </row>
    <row r="293" spans="1:25" ht="15.75" customHeight="1" x14ac:dyDescent="0.15">
      <c r="A293" s="2"/>
      <c r="B293" s="145"/>
      <c r="C293" s="260"/>
      <c r="D293" s="204"/>
      <c r="E293" s="73"/>
      <c r="F293" s="73"/>
      <c r="G293" s="73"/>
      <c r="H293" s="73"/>
      <c r="I293" s="73"/>
      <c r="J293" s="73"/>
      <c r="K293" s="73"/>
      <c r="L293" s="73"/>
      <c r="M293" s="73"/>
      <c r="N293" s="4"/>
      <c r="O293" s="92"/>
      <c r="P293" s="41"/>
      <c r="Q293" s="44"/>
      <c r="R293" s="41"/>
      <c r="S293" s="41"/>
      <c r="T293" s="41"/>
      <c r="U293" s="41"/>
      <c r="V293" s="29"/>
      <c r="W293" s="29"/>
      <c r="X293" s="29"/>
      <c r="Y293" s="29"/>
    </row>
    <row r="294" spans="1:25" ht="30.75" customHeight="1" x14ac:dyDescent="0.15">
      <c r="A294" s="2"/>
      <c r="B294" s="145"/>
      <c r="C294" s="304" t="str">
        <f>IF(AND(E294="",F294="",G294="",H294="",I294="",J294="",K294="",L294="",M294=""),"","一般管理費率：未記入、少数点以下第２位又は１０%以上を検出")</f>
        <v/>
      </c>
      <c r="D294" s="304"/>
      <c r="E294" s="73" t="str">
        <f>IF(AND(E292=ROUNDDOWN(E292,3),E292&lt;=0.1,E292&lt;&gt;""),"","←←確認してください ")</f>
        <v/>
      </c>
      <c r="F294" s="73" t="str">
        <f t="shared" ref="F294:M294" si="238">IF(AND(F292=ROUNDDOWN(F292,3),F292&lt;=0.1,F292&lt;&gt;""),"","←←確認してください ")</f>
        <v/>
      </c>
      <c r="G294" s="73" t="str">
        <f t="shared" si="238"/>
        <v/>
      </c>
      <c r="H294" s="73" t="str">
        <f t="shared" si="238"/>
        <v/>
      </c>
      <c r="I294" s="73" t="str">
        <f t="shared" si="238"/>
        <v/>
      </c>
      <c r="J294" s="73" t="str">
        <f t="shared" si="238"/>
        <v/>
      </c>
      <c r="K294" s="73" t="str">
        <f t="shared" si="238"/>
        <v/>
      </c>
      <c r="L294" s="73" t="str">
        <f t="shared" si="238"/>
        <v/>
      </c>
      <c r="M294" s="73" t="str">
        <f t="shared" si="238"/>
        <v/>
      </c>
      <c r="N294" s="4"/>
      <c r="O294" s="92"/>
      <c r="P294" s="41"/>
      <c r="Q294" s="44"/>
      <c r="R294" s="41"/>
      <c r="S294" s="41"/>
      <c r="T294" s="41"/>
      <c r="U294" s="41"/>
      <c r="V294" s="29"/>
      <c r="W294" s="29"/>
      <c r="X294" s="29"/>
      <c r="Y294" s="29"/>
    </row>
    <row r="295" spans="1:25" ht="18.75" customHeight="1" x14ac:dyDescent="0.15">
      <c r="A295" s="2"/>
      <c r="B295" s="145" t="s">
        <v>83</v>
      </c>
      <c r="C295" s="15"/>
      <c r="D295" s="7" t="s">
        <v>12</v>
      </c>
      <c r="E295" s="290"/>
      <c r="F295" s="290"/>
      <c r="G295" s="290"/>
      <c r="H295" s="290"/>
      <c r="I295" s="290"/>
      <c r="J295" s="240"/>
      <c r="K295" s="240"/>
      <c r="L295" s="240"/>
      <c r="M295" s="240"/>
      <c r="N295" s="54"/>
      <c r="O295" s="54"/>
      <c r="P295" s="41"/>
      <c r="Q295" s="44"/>
      <c r="R295" s="41"/>
      <c r="S295" s="41"/>
      <c r="T295" s="41"/>
      <c r="U295" s="41"/>
      <c r="V295" s="29"/>
      <c r="W295" s="29"/>
      <c r="X295" s="29"/>
      <c r="Y295" s="29"/>
    </row>
    <row r="296" spans="1:25" ht="18.75" customHeight="1" thickBot="1" x14ac:dyDescent="0.2">
      <c r="A296" s="2"/>
      <c r="B296" s="145" t="s">
        <v>84</v>
      </c>
      <c r="C296" s="15"/>
      <c r="D296" s="56" t="s">
        <v>88</v>
      </c>
      <c r="E296" s="302"/>
      <c r="F296" s="302"/>
      <c r="G296" s="302"/>
      <c r="H296" s="302"/>
      <c r="I296" s="302"/>
      <c r="J296" s="303" t="str">
        <f>IF(E296="","&lt;- 研究分担者を設定してください。","")</f>
        <v>&lt;- 研究分担者を設定してください。</v>
      </c>
      <c r="K296" s="303"/>
      <c r="L296" s="303"/>
      <c r="M296" s="303"/>
      <c r="N296" s="143" t="s">
        <v>2</v>
      </c>
      <c r="O296" s="44"/>
      <c r="P296" s="41"/>
      <c r="Q296" s="44"/>
      <c r="R296" s="41"/>
      <c r="S296" s="41"/>
      <c r="T296" s="41"/>
      <c r="U296" s="41"/>
      <c r="V296" s="29"/>
      <c r="W296" s="29"/>
      <c r="X296" s="29"/>
      <c r="Y296" s="29"/>
    </row>
    <row r="297" spans="1:25" ht="18" customHeight="1" thickBot="1" x14ac:dyDescent="0.2">
      <c r="A297" s="2"/>
      <c r="B297" s="145" t="s">
        <v>85</v>
      </c>
      <c r="C297" s="21" t="s">
        <v>0</v>
      </c>
      <c r="D297" s="21" t="s">
        <v>25</v>
      </c>
      <c r="E297" s="132">
        <f>E$24</f>
        <v>25</v>
      </c>
      <c r="F297" s="132">
        <f t="shared" ref="F297:M297" si="239">F$24</f>
        <v>26</v>
      </c>
      <c r="G297" s="132">
        <f t="shared" si="239"/>
        <v>27</v>
      </c>
      <c r="H297" s="132">
        <f t="shared" si="239"/>
        <v>28</v>
      </c>
      <c r="I297" s="132">
        <f t="shared" si="239"/>
        <v>29</v>
      </c>
      <c r="J297" s="132">
        <f t="shared" si="239"/>
        <v>30</v>
      </c>
      <c r="K297" s="132">
        <f t="shared" si="239"/>
        <v>31</v>
      </c>
      <c r="L297" s="132">
        <f t="shared" si="239"/>
        <v>32</v>
      </c>
      <c r="M297" s="241">
        <f t="shared" si="239"/>
        <v>33</v>
      </c>
      <c r="N297" s="40" t="s">
        <v>87</v>
      </c>
      <c r="O297" s="44"/>
      <c r="P297" s="41"/>
      <c r="Q297" s="44"/>
      <c r="R297" s="41"/>
      <c r="S297" s="41"/>
      <c r="T297" s="41"/>
      <c r="U297" s="41"/>
      <c r="V297" s="29"/>
      <c r="W297" s="29"/>
      <c r="X297" s="29"/>
      <c r="Y297" s="29"/>
    </row>
    <row r="298" spans="1:25" ht="15.75" customHeight="1" x14ac:dyDescent="0.15">
      <c r="A298" s="2"/>
      <c r="B298" s="145"/>
      <c r="C298" s="291" t="s">
        <v>70</v>
      </c>
      <c r="D298" s="24" t="s">
        <v>4</v>
      </c>
      <c r="E298" s="105">
        <v>0</v>
      </c>
      <c r="F298" s="106">
        <v>0</v>
      </c>
      <c r="G298" s="106">
        <v>0</v>
      </c>
      <c r="H298" s="106">
        <v>0</v>
      </c>
      <c r="I298" s="106">
        <v>0</v>
      </c>
      <c r="J298" s="106">
        <v>0</v>
      </c>
      <c r="K298" s="106">
        <v>0</v>
      </c>
      <c r="L298" s="106">
        <v>0</v>
      </c>
      <c r="M298" s="106">
        <v>0</v>
      </c>
      <c r="N298" s="36"/>
      <c r="O298" s="44"/>
      <c r="P298" s="41"/>
      <c r="Q298" s="44"/>
      <c r="R298" s="41"/>
      <c r="S298" s="41"/>
      <c r="T298" s="41"/>
      <c r="U298" s="41"/>
      <c r="V298" s="29"/>
      <c r="W298" s="29"/>
      <c r="X298" s="29"/>
      <c r="Y298" s="29"/>
    </row>
    <row r="299" spans="1:25" ht="15.75" customHeight="1" x14ac:dyDescent="0.15">
      <c r="A299" s="2"/>
      <c r="B299" s="145"/>
      <c r="C299" s="292"/>
      <c r="D299" s="25" t="s">
        <v>5</v>
      </c>
      <c r="E299" s="109">
        <v>0</v>
      </c>
      <c r="F299" s="109">
        <v>0</v>
      </c>
      <c r="G299" s="109">
        <v>0</v>
      </c>
      <c r="H299" s="109">
        <v>0</v>
      </c>
      <c r="I299" s="109">
        <v>0</v>
      </c>
      <c r="J299" s="109">
        <v>0</v>
      </c>
      <c r="K299" s="110">
        <v>0</v>
      </c>
      <c r="L299" s="110">
        <v>0</v>
      </c>
      <c r="M299" s="110">
        <v>0</v>
      </c>
      <c r="N299" s="37"/>
      <c r="O299" s="44"/>
      <c r="P299" s="41"/>
      <c r="Q299" s="44"/>
      <c r="R299" s="41"/>
      <c r="S299" s="41"/>
      <c r="T299" s="41"/>
      <c r="U299" s="41"/>
      <c r="V299" s="29"/>
      <c r="W299" s="29"/>
      <c r="X299" s="29"/>
      <c r="Y299" s="29"/>
    </row>
    <row r="300" spans="1:25" ht="15.75" customHeight="1" x14ac:dyDescent="0.15">
      <c r="A300" s="2"/>
      <c r="B300" s="145"/>
      <c r="C300" s="292"/>
      <c r="D300" s="26" t="s">
        <v>6</v>
      </c>
      <c r="E300" s="109">
        <v>0</v>
      </c>
      <c r="F300" s="109">
        <v>0</v>
      </c>
      <c r="G300" s="109">
        <v>0</v>
      </c>
      <c r="H300" s="109">
        <v>0</v>
      </c>
      <c r="I300" s="109">
        <v>0</v>
      </c>
      <c r="J300" s="109">
        <v>0</v>
      </c>
      <c r="K300" s="110">
        <v>0</v>
      </c>
      <c r="L300" s="110">
        <v>0</v>
      </c>
      <c r="M300" s="110">
        <v>0</v>
      </c>
      <c r="N300" s="37"/>
      <c r="O300" s="44"/>
      <c r="P300" s="41"/>
      <c r="Q300" s="44"/>
      <c r="R300" s="41"/>
      <c r="S300" s="41"/>
      <c r="T300" s="41"/>
      <c r="U300" s="41"/>
      <c r="V300" s="29"/>
      <c r="W300" s="29"/>
      <c r="X300" s="29"/>
      <c r="Y300" s="29"/>
    </row>
    <row r="301" spans="1:25" ht="15.75" customHeight="1" x14ac:dyDescent="0.15">
      <c r="A301" s="2"/>
      <c r="B301" s="145"/>
      <c r="C301" s="292"/>
      <c r="D301" s="45" t="s">
        <v>7</v>
      </c>
      <c r="E301" s="111">
        <v>0</v>
      </c>
      <c r="F301" s="111">
        <v>0</v>
      </c>
      <c r="G301" s="111">
        <v>0</v>
      </c>
      <c r="H301" s="111">
        <v>0</v>
      </c>
      <c r="I301" s="111">
        <v>0</v>
      </c>
      <c r="J301" s="111">
        <v>0</v>
      </c>
      <c r="K301" s="112">
        <v>0</v>
      </c>
      <c r="L301" s="112">
        <v>0</v>
      </c>
      <c r="M301" s="112">
        <v>0</v>
      </c>
      <c r="N301" s="39"/>
      <c r="O301" s="44"/>
      <c r="P301" s="41"/>
      <c r="Q301" s="44"/>
      <c r="R301" s="41"/>
      <c r="S301" s="41"/>
      <c r="T301" s="41"/>
      <c r="U301" s="41"/>
      <c r="V301" s="29"/>
      <c r="W301" s="29"/>
      <c r="X301" s="29"/>
      <c r="Y301" s="29"/>
    </row>
    <row r="302" spans="1:25" ht="15.75" customHeight="1" x14ac:dyDescent="0.15">
      <c r="A302" s="2"/>
      <c r="B302" s="145"/>
      <c r="C302" s="292"/>
      <c r="D302" s="174" t="s">
        <v>15</v>
      </c>
      <c r="E302" s="193">
        <f>SUM(E298:E301)</f>
        <v>0</v>
      </c>
      <c r="F302" s="180">
        <f t="shared" ref="F302:M302" si="240">SUM(F298:F301)</f>
        <v>0</v>
      </c>
      <c r="G302" s="180">
        <f t="shared" si="240"/>
        <v>0</v>
      </c>
      <c r="H302" s="180">
        <f t="shared" si="240"/>
        <v>0</v>
      </c>
      <c r="I302" s="180">
        <f t="shared" si="240"/>
        <v>0</v>
      </c>
      <c r="J302" s="180">
        <f t="shared" si="240"/>
        <v>0</v>
      </c>
      <c r="K302" s="180">
        <f t="shared" si="240"/>
        <v>0</v>
      </c>
      <c r="L302" s="180">
        <f t="shared" si="240"/>
        <v>0</v>
      </c>
      <c r="M302" s="180">
        <f t="shared" si="240"/>
        <v>0</v>
      </c>
      <c r="N302" s="177"/>
      <c r="O302" s="44"/>
      <c r="P302" s="41"/>
      <c r="Q302" s="44"/>
      <c r="R302" s="41"/>
      <c r="S302" s="41"/>
      <c r="T302" s="41"/>
      <c r="U302" s="41"/>
      <c r="V302" s="29"/>
      <c r="W302" s="29"/>
      <c r="X302" s="29"/>
      <c r="Y302" s="29"/>
    </row>
    <row r="303" spans="1:25" ht="15.75" customHeight="1" x14ac:dyDescent="0.15">
      <c r="A303" s="2"/>
      <c r="B303" s="145"/>
      <c r="C303" s="292"/>
      <c r="D303" s="182" t="s">
        <v>8</v>
      </c>
      <c r="E303" s="199">
        <f t="shared" ref="E303:M303" si="241">IF(E308="",ROUNDDOWN(E302*E306,0),"　率設定ｴﾗｰ")</f>
        <v>0</v>
      </c>
      <c r="F303" s="180">
        <f t="shared" si="241"/>
        <v>0</v>
      </c>
      <c r="G303" s="180">
        <f t="shared" si="241"/>
        <v>0</v>
      </c>
      <c r="H303" s="180">
        <f t="shared" si="241"/>
        <v>0</v>
      </c>
      <c r="I303" s="180">
        <f t="shared" si="241"/>
        <v>0</v>
      </c>
      <c r="J303" s="180">
        <f t="shared" si="241"/>
        <v>0</v>
      </c>
      <c r="K303" s="180">
        <f t="shared" si="241"/>
        <v>0</v>
      </c>
      <c r="L303" s="180">
        <f t="shared" si="241"/>
        <v>0</v>
      </c>
      <c r="M303" s="180">
        <f t="shared" si="241"/>
        <v>0</v>
      </c>
      <c r="N303" s="177"/>
      <c r="O303" s="44"/>
      <c r="P303" s="41"/>
      <c r="Q303" s="44"/>
      <c r="R303" s="41"/>
      <c r="S303" s="41"/>
      <c r="T303" s="41"/>
      <c r="U303" s="41"/>
      <c r="V303" s="29"/>
      <c r="W303" s="29"/>
      <c r="X303" s="29"/>
      <c r="Y303" s="29"/>
    </row>
    <row r="304" spans="1:25" ht="15.75" customHeight="1" x14ac:dyDescent="0.15">
      <c r="A304" s="2"/>
      <c r="B304" s="145"/>
      <c r="C304" s="292"/>
      <c r="D304" s="96" t="s">
        <v>17</v>
      </c>
      <c r="E304" s="184">
        <f>IF($E$296="",0,E302+E303)</f>
        <v>0</v>
      </c>
      <c r="F304" s="185">
        <f t="shared" ref="F304:M304" si="242">IF($E$296="",0,F302+F303)</f>
        <v>0</v>
      </c>
      <c r="G304" s="185">
        <f t="shared" si="242"/>
        <v>0</v>
      </c>
      <c r="H304" s="185">
        <f t="shared" si="242"/>
        <v>0</v>
      </c>
      <c r="I304" s="185">
        <f t="shared" si="242"/>
        <v>0</v>
      </c>
      <c r="J304" s="185">
        <f t="shared" si="242"/>
        <v>0</v>
      </c>
      <c r="K304" s="185">
        <f t="shared" si="242"/>
        <v>0</v>
      </c>
      <c r="L304" s="185">
        <f t="shared" si="242"/>
        <v>0</v>
      </c>
      <c r="M304" s="185">
        <f t="shared" si="242"/>
        <v>0</v>
      </c>
      <c r="N304" s="215"/>
      <c r="O304" s="44"/>
      <c r="P304" s="41"/>
      <c r="Q304" s="44"/>
      <c r="R304" s="41"/>
      <c r="S304" s="41"/>
      <c r="T304" s="41"/>
      <c r="U304" s="41"/>
      <c r="V304" s="29"/>
      <c r="W304" s="29"/>
      <c r="X304" s="29"/>
      <c r="Y304" s="29"/>
    </row>
    <row r="305" spans="1:25" ht="15.75" customHeight="1" thickBot="1" x14ac:dyDescent="0.2">
      <c r="A305" s="2"/>
      <c r="B305" s="145"/>
      <c r="C305" s="293"/>
      <c r="D305" s="219" t="s">
        <v>23</v>
      </c>
      <c r="E305" s="220">
        <f>IFERROR((ROUNDDOWN(E304*E$37,0)),"")</f>
        <v>0</v>
      </c>
      <c r="F305" s="221">
        <f t="shared" ref="F305" si="243">IFERROR((ROUNDDOWN(F304*F$37,0)),"")</f>
        <v>0</v>
      </c>
      <c r="G305" s="221">
        <f t="shared" ref="G305" si="244">IFERROR((ROUNDDOWN(G304*G$37,0)),"")</f>
        <v>0</v>
      </c>
      <c r="H305" s="221">
        <f t="shared" ref="H305" si="245">IFERROR((ROUNDDOWN(H304*H$37,0)),"")</f>
        <v>0</v>
      </c>
      <c r="I305" s="221">
        <f t="shared" ref="I305" si="246">IFERROR((ROUNDDOWN(I304*I$37,0)),"")</f>
        <v>0</v>
      </c>
      <c r="J305" s="221">
        <f t="shared" ref="J305" si="247">IFERROR((ROUNDDOWN(J304*J$37,0)),"")</f>
        <v>0</v>
      </c>
      <c r="K305" s="221">
        <f t="shared" ref="K305" si="248">IFERROR((ROUNDDOWN(K304*K$37,0)),"")</f>
        <v>0</v>
      </c>
      <c r="L305" s="221">
        <f t="shared" ref="L305" si="249">IFERROR((ROUNDDOWN(L304*L$37,0)),"")</f>
        <v>0</v>
      </c>
      <c r="M305" s="221">
        <f t="shared" ref="M305" si="250">IFERROR((ROUNDDOWN(M304*M$37,0)),"")</f>
        <v>0</v>
      </c>
      <c r="N305" s="218"/>
      <c r="O305" s="44"/>
      <c r="P305" s="41"/>
      <c r="Q305" s="44"/>
      <c r="R305" s="41"/>
      <c r="S305" s="41"/>
      <c r="T305" s="41"/>
      <c r="U305" s="41"/>
      <c r="V305" s="29"/>
      <c r="W305" s="29"/>
      <c r="X305" s="29"/>
      <c r="Y305" s="29"/>
    </row>
    <row r="306" spans="1:25" ht="15.75" customHeight="1" x14ac:dyDescent="0.15">
      <c r="A306" s="2"/>
      <c r="B306" s="145" t="s">
        <v>86</v>
      </c>
      <c r="C306" s="15"/>
      <c r="D306" s="11" t="s">
        <v>9</v>
      </c>
      <c r="E306" s="108">
        <v>0</v>
      </c>
      <c r="F306" s="108">
        <v>0</v>
      </c>
      <c r="G306" s="108">
        <v>0</v>
      </c>
      <c r="H306" s="108">
        <v>0</v>
      </c>
      <c r="I306" s="108">
        <v>0</v>
      </c>
      <c r="J306" s="108">
        <v>0</v>
      </c>
      <c r="K306" s="108">
        <v>0</v>
      </c>
      <c r="L306" s="108">
        <v>0</v>
      </c>
      <c r="M306" s="108">
        <v>0</v>
      </c>
      <c r="N306" s="12"/>
      <c r="O306" s="44"/>
      <c r="P306" s="41"/>
      <c r="Q306" s="44"/>
      <c r="R306" s="41"/>
      <c r="S306" s="41"/>
      <c r="T306" s="41"/>
      <c r="U306" s="41"/>
      <c r="V306" s="29"/>
      <c r="W306" s="29"/>
      <c r="X306" s="29"/>
      <c r="Y306" s="29"/>
    </row>
    <row r="307" spans="1:25" ht="15.75" customHeight="1" x14ac:dyDescent="0.15">
      <c r="A307" s="2"/>
      <c r="B307" s="145"/>
      <c r="C307" s="15"/>
      <c r="D307" s="1"/>
      <c r="E307" s="60"/>
      <c r="F307" s="60"/>
      <c r="G307" s="60"/>
      <c r="H307" s="62"/>
      <c r="I307" s="61"/>
      <c r="J307" s="60"/>
      <c r="K307" s="60"/>
      <c r="L307" s="60"/>
      <c r="M307" s="60"/>
      <c r="N307" s="12"/>
      <c r="O307" s="44"/>
      <c r="P307" s="41"/>
      <c r="Q307" s="44"/>
      <c r="R307" s="41"/>
      <c r="S307" s="41"/>
      <c r="T307" s="41"/>
      <c r="U307" s="41"/>
      <c r="V307" s="29"/>
      <c r="W307" s="29"/>
      <c r="X307" s="29"/>
      <c r="Y307" s="29"/>
    </row>
    <row r="308" spans="1:25" ht="30.75" customHeight="1" x14ac:dyDescent="0.15">
      <c r="A308" s="2"/>
      <c r="B308" s="145"/>
      <c r="C308" s="304" t="str">
        <f>IF(AND(E308="",F308="",G308="",H308="",I308="",J308="",K308="",L308="",M308=""),"","一般管理費率：未記入、少数点以下第２位又は１０%以上を検出")</f>
        <v/>
      </c>
      <c r="D308" s="304"/>
      <c r="E308" s="73" t="str">
        <f>IF(AND(E306=ROUNDDOWN(E306,3),E306&lt;=0.1,E306&lt;&gt;""),"","←←確認してください ")</f>
        <v/>
      </c>
      <c r="F308" s="73" t="str">
        <f t="shared" ref="F308:M308" si="251">IF(AND(F306=ROUNDDOWN(F306,3),F306&lt;=0.1,F306&lt;&gt;""),"","←←確認してください ")</f>
        <v/>
      </c>
      <c r="G308" s="73" t="str">
        <f t="shared" si="251"/>
        <v/>
      </c>
      <c r="H308" s="73" t="str">
        <f t="shared" si="251"/>
        <v/>
      </c>
      <c r="I308" s="73" t="str">
        <f t="shared" si="251"/>
        <v/>
      </c>
      <c r="J308" s="73" t="str">
        <f t="shared" si="251"/>
        <v/>
      </c>
      <c r="K308" s="73" t="str">
        <f t="shared" si="251"/>
        <v/>
      </c>
      <c r="L308" s="73" t="str">
        <f t="shared" si="251"/>
        <v/>
      </c>
      <c r="M308" s="73" t="str">
        <f t="shared" si="251"/>
        <v/>
      </c>
      <c r="N308" s="4"/>
      <c r="O308" s="93"/>
      <c r="P308" s="41"/>
      <c r="Q308" s="44"/>
      <c r="R308" s="41"/>
      <c r="S308" s="41"/>
      <c r="T308" s="41"/>
      <c r="U308" s="41"/>
      <c r="V308" s="29"/>
      <c r="W308" s="29"/>
      <c r="X308" s="29"/>
      <c r="Y308" s="29"/>
    </row>
    <row r="309" spans="1:25" ht="18.75" customHeight="1" x14ac:dyDescent="0.15">
      <c r="A309" s="2"/>
      <c r="B309" s="145" t="s">
        <v>83</v>
      </c>
      <c r="C309" s="15"/>
      <c r="D309" s="7" t="s">
        <v>12</v>
      </c>
      <c r="E309" s="290"/>
      <c r="F309" s="290"/>
      <c r="G309" s="290"/>
      <c r="H309" s="290"/>
      <c r="I309" s="290"/>
      <c r="J309" s="240"/>
      <c r="K309" s="240"/>
      <c r="L309" s="240"/>
      <c r="M309" s="240"/>
      <c r="N309" s="54"/>
      <c r="O309" s="54"/>
      <c r="P309" s="41"/>
      <c r="Q309" s="44"/>
      <c r="R309" s="41"/>
      <c r="S309" s="41"/>
      <c r="T309" s="41"/>
      <c r="U309" s="41"/>
      <c r="V309" s="29"/>
      <c r="W309" s="29"/>
      <c r="X309" s="29"/>
      <c r="Y309" s="29"/>
    </row>
    <row r="310" spans="1:25" ht="18.75" customHeight="1" thickBot="1" x14ac:dyDescent="0.2">
      <c r="A310" s="2"/>
      <c r="B310" s="145" t="s">
        <v>84</v>
      </c>
      <c r="C310" s="15"/>
      <c r="D310" s="56" t="s">
        <v>88</v>
      </c>
      <c r="E310" s="302"/>
      <c r="F310" s="302"/>
      <c r="G310" s="302"/>
      <c r="H310" s="302"/>
      <c r="I310" s="302"/>
      <c r="J310" s="303" t="str">
        <f>IF(E310="","&lt;- 研究分担者を設定してください。","")</f>
        <v>&lt;- 研究分担者を設定してください。</v>
      </c>
      <c r="K310" s="303"/>
      <c r="L310" s="303"/>
      <c r="M310" s="303"/>
      <c r="N310" s="143" t="s">
        <v>2</v>
      </c>
      <c r="O310" s="44"/>
      <c r="P310" s="41"/>
      <c r="Q310" s="44"/>
      <c r="R310" s="41"/>
      <c r="S310" s="41"/>
      <c r="T310" s="41"/>
      <c r="U310" s="41"/>
      <c r="V310" s="29"/>
      <c r="W310" s="29"/>
      <c r="X310" s="29"/>
      <c r="Y310" s="29"/>
    </row>
    <row r="311" spans="1:25" ht="18" customHeight="1" thickBot="1" x14ac:dyDescent="0.2">
      <c r="A311" s="2"/>
      <c r="B311" s="145" t="s">
        <v>85</v>
      </c>
      <c r="C311" s="21" t="s">
        <v>0</v>
      </c>
      <c r="D311" s="21" t="s">
        <v>25</v>
      </c>
      <c r="E311" s="132">
        <f>E$24</f>
        <v>25</v>
      </c>
      <c r="F311" s="132">
        <f t="shared" ref="F311:M311" si="252">F$24</f>
        <v>26</v>
      </c>
      <c r="G311" s="132">
        <f t="shared" si="252"/>
        <v>27</v>
      </c>
      <c r="H311" s="132">
        <f t="shared" si="252"/>
        <v>28</v>
      </c>
      <c r="I311" s="132">
        <f t="shared" si="252"/>
        <v>29</v>
      </c>
      <c r="J311" s="132">
        <f t="shared" si="252"/>
        <v>30</v>
      </c>
      <c r="K311" s="132">
        <f t="shared" si="252"/>
        <v>31</v>
      </c>
      <c r="L311" s="132">
        <f t="shared" si="252"/>
        <v>32</v>
      </c>
      <c r="M311" s="241">
        <f t="shared" si="252"/>
        <v>33</v>
      </c>
      <c r="N311" s="40" t="s">
        <v>87</v>
      </c>
      <c r="O311" s="44"/>
      <c r="P311" s="41"/>
      <c r="Q311" s="44"/>
      <c r="R311" s="41"/>
      <c r="S311" s="41"/>
      <c r="T311" s="41"/>
      <c r="U311" s="41"/>
      <c r="V311" s="29"/>
      <c r="W311" s="29"/>
      <c r="X311" s="29"/>
      <c r="Y311" s="29"/>
    </row>
    <row r="312" spans="1:25" ht="15.75" customHeight="1" x14ac:dyDescent="0.15">
      <c r="A312" s="2"/>
      <c r="B312" s="145"/>
      <c r="C312" s="291" t="s">
        <v>70</v>
      </c>
      <c r="D312" s="24" t="s">
        <v>4</v>
      </c>
      <c r="E312" s="105">
        <v>0</v>
      </c>
      <c r="F312" s="106">
        <v>0</v>
      </c>
      <c r="G312" s="106">
        <v>0</v>
      </c>
      <c r="H312" s="106">
        <v>0</v>
      </c>
      <c r="I312" s="106">
        <v>0</v>
      </c>
      <c r="J312" s="106">
        <v>0</v>
      </c>
      <c r="K312" s="106">
        <v>0</v>
      </c>
      <c r="L312" s="106">
        <v>0</v>
      </c>
      <c r="M312" s="106">
        <v>0</v>
      </c>
      <c r="N312" s="36"/>
      <c r="O312" s="44"/>
      <c r="P312" s="41"/>
      <c r="Q312" s="44"/>
      <c r="R312" s="41"/>
      <c r="S312" s="41"/>
      <c r="T312" s="41"/>
      <c r="U312" s="41"/>
      <c r="V312" s="29"/>
      <c r="W312" s="29"/>
      <c r="X312" s="29"/>
      <c r="Y312" s="29"/>
    </row>
    <row r="313" spans="1:25" ht="15.75" customHeight="1" x14ac:dyDescent="0.15">
      <c r="A313" s="2"/>
      <c r="B313" s="145"/>
      <c r="C313" s="292"/>
      <c r="D313" s="25" t="s">
        <v>5</v>
      </c>
      <c r="E313" s="109">
        <v>0</v>
      </c>
      <c r="F313" s="109">
        <v>0</v>
      </c>
      <c r="G313" s="109">
        <v>0</v>
      </c>
      <c r="H313" s="109">
        <v>0</v>
      </c>
      <c r="I313" s="109">
        <v>0</v>
      </c>
      <c r="J313" s="109">
        <v>0</v>
      </c>
      <c r="K313" s="110">
        <v>0</v>
      </c>
      <c r="L313" s="110">
        <v>0</v>
      </c>
      <c r="M313" s="110">
        <v>0</v>
      </c>
      <c r="N313" s="37"/>
      <c r="O313" s="44"/>
      <c r="P313" s="41"/>
      <c r="Q313" s="44"/>
      <c r="R313" s="41"/>
      <c r="S313" s="41"/>
      <c r="T313" s="41"/>
      <c r="U313" s="41"/>
      <c r="V313" s="29"/>
      <c r="W313" s="29"/>
      <c r="X313" s="29"/>
      <c r="Y313" s="29"/>
    </row>
    <row r="314" spans="1:25" ht="15.75" customHeight="1" x14ac:dyDescent="0.15">
      <c r="A314" s="2"/>
      <c r="B314" s="145"/>
      <c r="C314" s="292"/>
      <c r="D314" s="26" t="s">
        <v>6</v>
      </c>
      <c r="E314" s="109">
        <v>0</v>
      </c>
      <c r="F314" s="109">
        <v>0</v>
      </c>
      <c r="G314" s="109">
        <v>0</v>
      </c>
      <c r="H314" s="109">
        <v>0</v>
      </c>
      <c r="I314" s="109">
        <v>0</v>
      </c>
      <c r="J314" s="109">
        <v>0</v>
      </c>
      <c r="K314" s="110">
        <v>0</v>
      </c>
      <c r="L314" s="110">
        <v>0</v>
      </c>
      <c r="M314" s="110">
        <v>0</v>
      </c>
      <c r="N314" s="37"/>
      <c r="O314" s="44"/>
      <c r="P314" s="41"/>
      <c r="Q314" s="44"/>
      <c r="R314" s="41"/>
      <c r="S314" s="41"/>
      <c r="T314" s="41"/>
      <c r="U314" s="41"/>
      <c r="V314" s="29"/>
      <c r="W314" s="29"/>
      <c r="X314" s="29"/>
      <c r="Y314" s="29"/>
    </row>
    <row r="315" spans="1:25" ht="15.75" customHeight="1" x14ac:dyDescent="0.15">
      <c r="A315" s="2"/>
      <c r="B315" s="145"/>
      <c r="C315" s="292"/>
      <c r="D315" s="45" t="s">
        <v>7</v>
      </c>
      <c r="E315" s="111">
        <v>0</v>
      </c>
      <c r="F315" s="111">
        <v>0</v>
      </c>
      <c r="G315" s="111">
        <v>0</v>
      </c>
      <c r="H315" s="111">
        <v>0</v>
      </c>
      <c r="I315" s="111">
        <v>0</v>
      </c>
      <c r="J315" s="111">
        <v>0</v>
      </c>
      <c r="K315" s="112">
        <v>0</v>
      </c>
      <c r="L315" s="112">
        <v>0</v>
      </c>
      <c r="M315" s="112">
        <v>0</v>
      </c>
      <c r="N315" s="39"/>
      <c r="O315" s="44"/>
      <c r="P315" s="41"/>
      <c r="Q315" s="44"/>
      <c r="R315" s="41"/>
      <c r="S315" s="41"/>
      <c r="T315" s="41"/>
      <c r="U315" s="41"/>
      <c r="V315" s="29"/>
      <c r="W315" s="29"/>
      <c r="X315" s="29"/>
      <c r="Y315" s="29"/>
    </row>
    <row r="316" spans="1:25" ht="15.75" customHeight="1" x14ac:dyDescent="0.15">
      <c r="A316" s="2"/>
      <c r="B316" s="145"/>
      <c r="C316" s="292"/>
      <c r="D316" s="174" t="s">
        <v>15</v>
      </c>
      <c r="E316" s="193">
        <f>SUM(E312:E315)</f>
        <v>0</v>
      </c>
      <c r="F316" s="180">
        <f t="shared" ref="F316:M316" si="253">SUM(F312:F315)</f>
        <v>0</v>
      </c>
      <c r="G316" s="180">
        <f t="shared" si="253"/>
        <v>0</v>
      </c>
      <c r="H316" s="180">
        <f t="shared" si="253"/>
        <v>0</v>
      </c>
      <c r="I316" s="180">
        <f t="shared" si="253"/>
        <v>0</v>
      </c>
      <c r="J316" s="180">
        <f t="shared" si="253"/>
        <v>0</v>
      </c>
      <c r="K316" s="180">
        <f t="shared" si="253"/>
        <v>0</v>
      </c>
      <c r="L316" s="180">
        <f t="shared" si="253"/>
        <v>0</v>
      </c>
      <c r="M316" s="180">
        <f t="shared" si="253"/>
        <v>0</v>
      </c>
      <c r="N316" s="177"/>
      <c r="O316" s="44"/>
      <c r="P316" s="41"/>
      <c r="Q316" s="44"/>
      <c r="R316" s="41"/>
      <c r="S316" s="41"/>
      <c r="T316" s="41"/>
      <c r="U316" s="41"/>
      <c r="V316" s="29"/>
      <c r="W316" s="29"/>
      <c r="X316" s="29"/>
      <c r="Y316" s="29"/>
    </row>
    <row r="317" spans="1:25" ht="15.75" customHeight="1" x14ac:dyDescent="0.15">
      <c r="A317" s="2"/>
      <c r="B317" s="145"/>
      <c r="C317" s="292"/>
      <c r="D317" s="182" t="s">
        <v>8</v>
      </c>
      <c r="E317" s="199">
        <f t="shared" ref="E317:M317" si="254">IF(E322="",ROUNDDOWN(E316*E320,0),"　率設定ｴﾗｰ")</f>
        <v>0</v>
      </c>
      <c r="F317" s="180">
        <f t="shared" si="254"/>
        <v>0</v>
      </c>
      <c r="G317" s="180">
        <f t="shared" si="254"/>
        <v>0</v>
      </c>
      <c r="H317" s="180">
        <f t="shared" si="254"/>
        <v>0</v>
      </c>
      <c r="I317" s="180">
        <f t="shared" si="254"/>
        <v>0</v>
      </c>
      <c r="J317" s="180">
        <f t="shared" si="254"/>
        <v>0</v>
      </c>
      <c r="K317" s="180">
        <f t="shared" si="254"/>
        <v>0</v>
      </c>
      <c r="L317" s="180">
        <f t="shared" si="254"/>
        <v>0</v>
      </c>
      <c r="M317" s="180">
        <f t="shared" si="254"/>
        <v>0</v>
      </c>
      <c r="N317" s="177"/>
      <c r="O317" s="44"/>
      <c r="P317" s="41"/>
      <c r="Q317" s="44"/>
      <c r="R317" s="41"/>
      <c r="S317" s="41"/>
      <c r="T317" s="41"/>
      <c r="U317" s="41"/>
      <c r="V317" s="29"/>
      <c r="W317" s="29"/>
      <c r="X317" s="29"/>
      <c r="Y317" s="29"/>
    </row>
    <row r="318" spans="1:25" ht="15.75" customHeight="1" x14ac:dyDescent="0.15">
      <c r="A318" s="2"/>
      <c r="B318" s="145"/>
      <c r="C318" s="292"/>
      <c r="D318" s="96" t="s">
        <v>17</v>
      </c>
      <c r="E318" s="184">
        <f>IF($E$310="",0,E316+E317)</f>
        <v>0</v>
      </c>
      <c r="F318" s="185">
        <f t="shared" ref="F318:M318" si="255">IF($E$310="",0,F316+F317)</f>
        <v>0</v>
      </c>
      <c r="G318" s="185">
        <f t="shared" si="255"/>
        <v>0</v>
      </c>
      <c r="H318" s="185">
        <f t="shared" si="255"/>
        <v>0</v>
      </c>
      <c r="I318" s="185">
        <f t="shared" si="255"/>
        <v>0</v>
      </c>
      <c r="J318" s="185">
        <f t="shared" si="255"/>
        <v>0</v>
      </c>
      <c r="K318" s="185">
        <f t="shared" si="255"/>
        <v>0</v>
      </c>
      <c r="L318" s="185">
        <f t="shared" si="255"/>
        <v>0</v>
      </c>
      <c r="M318" s="185">
        <f t="shared" si="255"/>
        <v>0</v>
      </c>
      <c r="N318" s="215"/>
      <c r="O318" s="44"/>
      <c r="P318" s="41"/>
      <c r="Q318" s="44"/>
      <c r="R318" s="41"/>
      <c r="S318" s="41"/>
      <c r="T318" s="41"/>
      <c r="U318" s="41"/>
      <c r="V318" s="29"/>
      <c r="W318" s="29"/>
      <c r="X318" s="29"/>
      <c r="Y318" s="29"/>
    </row>
    <row r="319" spans="1:25" ht="15.75" customHeight="1" thickBot="1" x14ac:dyDescent="0.2">
      <c r="A319" s="2"/>
      <c r="B319" s="145"/>
      <c r="C319" s="293"/>
      <c r="D319" s="219" t="s">
        <v>23</v>
      </c>
      <c r="E319" s="220">
        <f>IFERROR((ROUNDDOWN(E318*E$37,0)),"")</f>
        <v>0</v>
      </c>
      <c r="F319" s="221">
        <f t="shared" ref="F319" si="256">IFERROR((ROUNDDOWN(F318*F$37,0)),"")</f>
        <v>0</v>
      </c>
      <c r="G319" s="221">
        <f t="shared" ref="G319" si="257">IFERROR((ROUNDDOWN(G318*G$37,0)),"")</f>
        <v>0</v>
      </c>
      <c r="H319" s="221">
        <f t="shared" ref="H319" si="258">IFERROR((ROUNDDOWN(H318*H$37,0)),"")</f>
        <v>0</v>
      </c>
      <c r="I319" s="221">
        <f t="shared" ref="I319" si="259">IFERROR((ROUNDDOWN(I318*I$37,0)),"")</f>
        <v>0</v>
      </c>
      <c r="J319" s="221">
        <f t="shared" ref="J319" si="260">IFERROR((ROUNDDOWN(J318*J$37,0)),"")</f>
        <v>0</v>
      </c>
      <c r="K319" s="221">
        <f t="shared" ref="K319" si="261">IFERROR((ROUNDDOWN(K318*K$37,0)),"")</f>
        <v>0</v>
      </c>
      <c r="L319" s="221">
        <f t="shared" ref="L319" si="262">IFERROR((ROUNDDOWN(L318*L$37,0)),"")</f>
        <v>0</v>
      </c>
      <c r="M319" s="221">
        <f t="shared" ref="M319" si="263">IFERROR((ROUNDDOWN(M318*M$37,0)),"")</f>
        <v>0</v>
      </c>
      <c r="N319" s="218"/>
      <c r="O319" s="44"/>
      <c r="P319" s="41"/>
      <c r="Q319" s="44"/>
      <c r="R319" s="41"/>
      <c r="S319" s="41"/>
      <c r="T319" s="41"/>
      <c r="U319" s="41"/>
      <c r="V319" s="29"/>
      <c r="W319" s="29"/>
      <c r="X319" s="29"/>
      <c r="Y319" s="29"/>
    </row>
    <row r="320" spans="1:25" ht="15.75" customHeight="1" x14ac:dyDescent="0.15">
      <c r="A320" s="2"/>
      <c r="B320" s="145" t="s">
        <v>86</v>
      </c>
      <c r="C320" s="15"/>
      <c r="D320" s="11" t="s">
        <v>9</v>
      </c>
      <c r="E320" s="108">
        <v>0</v>
      </c>
      <c r="F320" s="108">
        <v>0</v>
      </c>
      <c r="G320" s="108">
        <v>0</v>
      </c>
      <c r="H320" s="108">
        <v>0</v>
      </c>
      <c r="I320" s="108">
        <v>0</v>
      </c>
      <c r="J320" s="108">
        <v>0</v>
      </c>
      <c r="K320" s="108">
        <v>0</v>
      </c>
      <c r="L320" s="108">
        <v>0</v>
      </c>
      <c r="M320" s="108">
        <v>0</v>
      </c>
      <c r="N320" s="12"/>
      <c r="O320" s="44"/>
      <c r="P320" s="41"/>
      <c r="Q320" s="44"/>
      <c r="R320" s="41"/>
      <c r="S320" s="41"/>
      <c r="T320" s="41"/>
      <c r="U320" s="41"/>
      <c r="V320" s="29"/>
      <c r="W320" s="29"/>
      <c r="X320" s="29"/>
      <c r="Y320" s="29"/>
    </row>
    <row r="321" spans="1:25" ht="15.75" customHeight="1" x14ac:dyDescent="0.15">
      <c r="A321" s="2"/>
      <c r="B321" s="145"/>
      <c r="C321" s="15"/>
      <c r="D321" s="1"/>
      <c r="E321" s="60"/>
      <c r="F321" s="60"/>
      <c r="G321" s="60"/>
      <c r="H321" s="62"/>
      <c r="I321" s="61"/>
      <c r="J321" s="60"/>
      <c r="K321" s="60"/>
      <c r="L321" s="60"/>
      <c r="M321" s="60"/>
      <c r="N321" s="12"/>
      <c r="O321" s="44"/>
      <c r="P321" s="41"/>
      <c r="Q321" s="44"/>
      <c r="R321" s="41"/>
      <c r="S321" s="41"/>
      <c r="T321" s="41"/>
      <c r="U321" s="41"/>
      <c r="V321" s="29"/>
      <c r="W321" s="29"/>
      <c r="X321" s="29"/>
      <c r="Y321" s="29"/>
    </row>
    <row r="322" spans="1:25" ht="30.75" customHeight="1" x14ac:dyDescent="0.15">
      <c r="A322" s="2"/>
      <c r="B322" s="145"/>
      <c r="C322" s="304" t="str">
        <f>IF(AND(E322="",F322="",G322="",H322="",I322="",J322="",K322="",L322="",M322=""),"","一般管理費率：未記入、少数点以下第２位又は１０%以上を検出")</f>
        <v/>
      </c>
      <c r="D322" s="304"/>
      <c r="E322" s="73" t="str">
        <f>IF(AND(E320=ROUNDDOWN(E320,3),E320&lt;=0.1,E320&lt;&gt;""),"","←←確認してください ")</f>
        <v/>
      </c>
      <c r="F322" s="73" t="str">
        <f t="shared" ref="F322:M322" si="264">IF(AND(F320=ROUNDDOWN(F320,3),F320&lt;=0.1,F320&lt;&gt;""),"","←←確認してください ")</f>
        <v/>
      </c>
      <c r="G322" s="73" t="str">
        <f t="shared" si="264"/>
        <v/>
      </c>
      <c r="H322" s="73" t="str">
        <f t="shared" si="264"/>
        <v/>
      </c>
      <c r="I322" s="73" t="str">
        <f t="shared" si="264"/>
        <v/>
      </c>
      <c r="J322" s="73" t="str">
        <f t="shared" si="264"/>
        <v/>
      </c>
      <c r="K322" s="73" t="str">
        <f t="shared" si="264"/>
        <v/>
      </c>
      <c r="L322" s="73" t="str">
        <f t="shared" si="264"/>
        <v/>
      </c>
      <c r="M322" s="73" t="str">
        <f t="shared" si="264"/>
        <v/>
      </c>
      <c r="N322" s="4"/>
      <c r="O322" s="94"/>
      <c r="P322" s="44"/>
      <c r="Q322" s="44"/>
      <c r="R322" s="41"/>
      <c r="S322" s="41"/>
      <c r="T322" s="41"/>
      <c r="U322" s="41"/>
      <c r="V322" s="29"/>
      <c r="W322" s="29"/>
      <c r="X322" s="29"/>
      <c r="Y322" s="29"/>
    </row>
    <row r="323" spans="1:25" x14ac:dyDescent="0.15">
      <c r="A323" s="2"/>
      <c r="B323" s="145"/>
      <c r="C323" s="15"/>
      <c r="D323" s="1"/>
      <c r="E323" s="3"/>
      <c r="F323" s="3"/>
      <c r="G323" s="3"/>
      <c r="H323" s="3"/>
      <c r="I323" s="3"/>
      <c r="J323" s="3"/>
      <c r="K323" s="3"/>
      <c r="L323" s="3"/>
      <c r="M323" s="3"/>
      <c r="N323" s="3"/>
      <c r="O323" s="95"/>
      <c r="P323" s="44"/>
      <c r="Q323" s="44"/>
      <c r="R323" s="41"/>
      <c r="S323" s="41"/>
      <c r="T323" s="41"/>
      <c r="U323" s="41"/>
      <c r="V323" s="29"/>
      <c r="W323" s="29"/>
      <c r="X323" s="29"/>
      <c r="Y323" s="29"/>
    </row>
    <row r="324" spans="1:25" x14ac:dyDescent="0.15">
      <c r="A324" s="2"/>
      <c r="B324" s="145"/>
      <c r="C324" s="15"/>
      <c r="D324" s="2"/>
      <c r="E324" s="12"/>
      <c r="F324" s="12"/>
      <c r="G324" s="12"/>
      <c r="H324" s="12"/>
      <c r="I324" s="12"/>
      <c r="J324" s="12"/>
      <c r="K324" s="12"/>
      <c r="L324" s="12"/>
      <c r="M324" s="12"/>
      <c r="N324" s="12"/>
      <c r="O324" s="65"/>
      <c r="P324" s="41"/>
      <c r="Q324" s="44"/>
      <c r="R324" s="41"/>
      <c r="S324" s="41"/>
      <c r="T324" s="41"/>
      <c r="U324" s="41"/>
      <c r="V324" s="29"/>
      <c r="W324" s="29"/>
      <c r="X324" s="29"/>
      <c r="Y324" s="29"/>
    </row>
    <row r="325" spans="1:25" x14ac:dyDescent="0.15">
      <c r="A325" s="2"/>
      <c r="B325" s="145"/>
      <c r="C325" s="15"/>
      <c r="D325" s="2"/>
      <c r="E325" s="2"/>
      <c r="F325" s="2"/>
      <c r="G325" s="2"/>
      <c r="H325" s="2"/>
      <c r="I325" s="2"/>
      <c r="J325" s="2"/>
      <c r="K325" s="2"/>
      <c r="L325" s="2"/>
      <c r="M325" s="2"/>
      <c r="N325" s="2"/>
      <c r="O325" s="41"/>
      <c r="P325" s="41"/>
      <c r="Q325" s="44"/>
      <c r="R325" s="41"/>
      <c r="S325" s="41"/>
      <c r="T325" s="41"/>
      <c r="U325" s="41"/>
      <c r="V325" s="29"/>
      <c r="W325" s="29"/>
      <c r="X325" s="29"/>
      <c r="Y325" s="29"/>
    </row>
    <row r="326" spans="1:25" x14ac:dyDescent="0.15">
      <c r="A326" s="2"/>
      <c r="B326" s="145"/>
      <c r="C326" s="15"/>
      <c r="D326" s="2"/>
      <c r="E326" s="2"/>
      <c r="F326" s="2"/>
      <c r="G326" s="2"/>
      <c r="H326" s="2"/>
      <c r="I326" s="2"/>
      <c r="J326" s="2"/>
      <c r="K326" s="2"/>
      <c r="L326" s="2"/>
      <c r="M326" s="2"/>
      <c r="N326" s="2"/>
      <c r="O326" s="41"/>
      <c r="P326" s="41"/>
      <c r="Q326" s="44"/>
      <c r="R326" s="41"/>
      <c r="S326" s="41"/>
      <c r="T326" s="41"/>
      <c r="U326" s="41"/>
      <c r="V326" s="29"/>
      <c r="W326" s="29"/>
      <c r="X326" s="29"/>
      <c r="Y326" s="29"/>
    </row>
    <row r="327" spans="1:25" x14ac:dyDescent="0.15">
      <c r="A327" s="2"/>
      <c r="B327" s="145"/>
      <c r="C327" s="15"/>
      <c r="D327" s="2"/>
      <c r="E327" s="2"/>
      <c r="F327" s="2"/>
      <c r="G327" s="2"/>
      <c r="H327" s="2"/>
      <c r="I327" s="2"/>
      <c r="J327" s="2"/>
      <c r="K327" s="2"/>
      <c r="L327" s="2"/>
      <c r="M327" s="2"/>
      <c r="N327" s="2"/>
      <c r="O327" s="41"/>
      <c r="P327" s="41"/>
      <c r="Q327" s="44"/>
      <c r="R327" s="41"/>
      <c r="S327" s="41"/>
      <c r="T327" s="41"/>
      <c r="U327" s="41"/>
      <c r="V327" s="29"/>
      <c r="W327" s="29"/>
      <c r="X327" s="29"/>
      <c r="Y327" s="29"/>
    </row>
    <row r="328" spans="1:25" x14ac:dyDescent="0.15">
      <c r="A328" s="2"/>
      <c r="B328" s="145"/>
      <c r="C328" s="15"/>
      <c r="D328" s="2"/>
      <c r="E328" s="2"/>
      <c r="F328" s="2"/>
      <c r="G328" s="2"/>
      <c r="H328" s="2"/>
      <c r="I328" s="2"/>
      <c r="J328" s="2"/>
      <c r="K328" s="2"/>
      <c r="L328" s="2"/>
      <c r="M328" s="2"/>
      <c r="N328" s="2"/>
      <c r="O328" s="41"/>
      <c r="P328" s="41"/>
      <c r="Q328" s="44"/>
      <c r="R328" s="41"/>
      <c r="S328" s="41"/>
      <c r="T328" s="41"/>
      <c r="U328" s="41"/>
      <c r="V328" s="29"/>
      <c r="W328" s="29"/>
      <c r="X328" s="29"/>
      <c r="Y328" s="29"/>
    </row>
  </sheetData>
  <sheetProtection algorithmName="SHA-512" hashValue="JPm5ZBAHwRbT7v1+1+OoDkwRtIGAMqHWAd9mEc/2kHXsmovF1Ef3K0Q9nsKat1Wko3siTAcVkz1lnIM8TlzkdA==" saltValue="IjHysKJyhUGmPzOmInd+7Q==" spinCount="100000" sheet="1" formatCells="0" formatColumns="0" formatRows="0"/>
  <protectedRanges>
    <protectedRange sqref="F319 E22:H23 M22:N23 F221 F235 F249 F263 F277 F291 E36:M36 E18:N21" name="範囲1"/>
    <protectedRange sqref="E69:M70 E153:M154 E167:M168 E55:M56 E83:M84 E97:M98 E111:M112 E125:M126 E139:M140 E41:M42 E52:M52 E66:M66 E80:M80 E94:M94 E108:M108 E122:M122 E136:M136 E150:M150 E164:M164 E178:M178" name="範囲2"/>
    <protectedRange sqref="E295:M296 E309:M310 E197:M198 E211:M212 E225:M226 E239:M240 E253:M254 E267:M268 E281:M282 E183:M184 E194:M194 E208:M208 E222:M222 E236:M236 E250:M250 E264:M264 E278:M278 E292:M292 E306:M306 E320:M320" name="範囲3"/>
    <protectedRange sqref="E25:M28" name="範囲1_2"/>
    <protectedRange sqref="E44:M47" name="範囲1_2_1"/>
    <protectedRange sqref="E58:M61" name="範囲1_2_2"/>
    <protectedRange sqref="E72:M75" name="範囲1_2_3"/>
    <protectedRange sqref="E86:M89" name="範囲1_2_4"/>
    <protectedRange sqref="E100:M103" name="範囲1_2_5"/>
    <protectedRange sqref="E114:M117" name="範囲1_2_6"/>
    <protectedRange sqref="E128:M131" name="範囲1_2_7"/>
    <protectedRange sqref="E142:M145" name="範囲1_2_8"/>
    <protectedRange sqref="E156:M159" name="範囲1_2_9"/>
    <protectedRange sqref="E170:M173" name="範囲1_2_11"/>
    <protectedRange sqref="E186:M189" name="範囲1_2_13"/>
    <protectedRange sqref="E200:M203" name="範囲1_2_14"/>
    <protectedRange sqref="E214:M217" name="範囲1_2_15"/>
    <protectedRange sqref="E228:M231" name="範囲1_2_16"/>
    <protectedRange sqref="E242:M245" name="範囲1_2_17"/>
    <protectedRange sqref="E256:M259" name="範囲1_2_19"/>
    <protectedRange sqref="E270:M273" name="範囲1_2_20"/>
    <protectedRange sqref="E284:M287" name="範囲1_2_21"/>
    <protectedRange sqref="E298:M301" name="範囲1_2_22"/>
    <protectedRange sqref="E312:M315" name="範囲1_2_23"/>
  </protectedRanges>
  <mergeCells count="108">
    <mergeCell ref="C322:D322"/>
    <mergeCell ref="C308:D308"/>
    <mergeCell ref="E18:N18"/>
    <mergeCell ref="E19:N19"/>
    <mergeCell ref="E20:N20"/>
    <mergeCell ref="C39:D39"/>
    <mergeCell ref="C82:D82"/>
    <mergeCell ref="C16:N16"/>
    <mergeCell ref="C196:D196"/>
    <mergeCell ref="C180:D180"/>
    <mergeCell ref="C166:D166"/>
    <mergeCell ref="C54:D54"/>
    <mergeCell ref="C68:D68"/>
    <mergeCell ref="E70:I70"/>
    <mergeCell ref="J70:M70"/>
    <mergeCell ref="E83:I83"/>
    <mergeCell ref="E84:I84"/>
    <mergeCell ref="J84:M84"/>
    <mergeCell ref="E97:I97"/>
    <mergeCell ref="E98:I98"/>
    <mergeCell ref="C224:D224"/>
    <mergeCell ref="C210:D210"/>
    <mergeCell ref="C238:D238"/>
    <mergeCell ref="C96:D96"/>
    <mergeCell ref="C25:C35"/>
    <mergeCell ref="C44:C51"/>
    <mergeCell ref="C58:C65"/>
    <mergeCell ref="C72:C79"/>
    <mergeCell ref="C86:C93"/>
    <mergeCell ref="C114:C121"/>
    <mergeCell ref="C128:C135"/>
    <mergeCell ref="C142:C149"/>
    <mergeCell ref="C252:D252"/>
    <mergeCell ref="C110:D110"/>
    <mergeCell ref="C124:D124"/>
    <mergeCell ref="C138:D138"/>
    <mergeCell ref="C152:D152"/>
    <mergeCell ref="C100:C107"/>
    <mergeCell ref="C298:C305"/>
    <mergeCell ref="C312:C319"/>
    <mergeCell ref="C156:C163"/>
    <mergeCell ref="C170:C177"/>
    <mergeCell ref="C186:C193"/>
    <mergeCell ref="C200:C207"/>
    <mergeCell ref="C214:C221"/>
    <mergeCell ref="C228:C235"/>
    <mergeCell ref="C242:C249"/>
    <mergeCell ref="C256:C263"/>
    <mergeCell ref="C270:C277"/>
    <mergeCell ref="C284:C291"/>
    <mergeCell ref="C294:D294"/>
    <mergeCell ref="C266:D266"/>
    <mergeCell ref="C280:D280"/>
    <mergeCell ref="E55:I55"/>
    <mergeCell ref="E56:I56"/>
    <mergeCell ref="J56:M56"/>
    <mergeCell ref="E69:I69"/>
    <mergeCell ref="E41:I41"/>
    <mergeCell ref="E42:I42"/>
    <mergeCell ref="J42:M42"/>
    <mergeCell ref="E21:I21"/>
    <mergeCell ref="E22:I22"/>
    <mergeCell ref="E140:I140"/>
    <mergeCell ref="J140:M140"/>
    <mergeCell ref="E153:I153"/>
    <mergeCell ref="E154:I154"/>
    <mergeCell ref="J154:M154"/>
    <mergeCell ref="J98:M98"/>
    <mergeCell ref="E111:I111"/>
    <mergeCell ref="E112:I112"/>
    <mergeCell ref="J112:M112"/>
    <mergeCell ref="E125:I125"/>
    <mergeCell ref="E126:I126"/>
    <mergeCell ref="J126:M126"/>
    <mergeCell ref="E139:I139"/>
    <mergeCell ref="E197:I197"/>
    <mergeCell ref="E198:I198"/>
    <mergeCell ref="J198:M198"/>
    <mergeCell ref="E211:I211"/>
    <mergeCell ref="E212:I212"/>
    <mergeCell ref="J212:M212"/>
    <mergeCell ref="E167:I167"/>
    <mergeCell ref="E168:I168"/>
    <mergeCell ref="J168:M168"/>
    <mergeCell ref="E183:I183"/>
    <mergeCell ref="E184:I184"/>
    <mergeCell ref="J184:M184"/>
    <mergeCell ref="E253:I253"/>
    <mergeCell ref="E254:I254"/>
    <mergeCell ref="J254:M254"/>
    <mergeCell ref="E267:I267"/>
    <mergeCell ref="E268:I268"/>
    <mergeCell ref="J268:M268"/>
    <mergeCell ref="E225:I225"/>
    <mergeCell ref="E226:I226"/>
    <mergeCell ref="J226:M226"/>
    <mergeCell ref="E239:I239"/>
    <mergeCell ref="E240:I240"/>
    <mergeCell ref="J240:M240"/>
    <mergeCell ref="E309:I309"/>
    <mergeCell ref="E310:I310"/>
    <mergeCell ref="J310:M310"/>
    <mergeCell ref="E281:I281"/>
    <mergeCell ref="E282:I282"/>
    <mergeCell ref="J282:M282"/>
    <mergeCell ref="E295:I295"/>
    <mergeCell ref="E296:I296"/>
    <mergeCell ref="J296:M296"/>
  </mergeCells>
  <phoneticPr fontId="2"/>
  <dataValidations count="22">
    <dataValidation type="whole" operator="greaterThanOrEqual" allowBlank="1" showInputMessage="1" showErrorMessage="1" error="整数を入力してください。" sqref="E25:M28 E44:M47 E58:M61 E72:M75 E86:M89 E100:M103 E114:M117 E128:M131 E142:M145 E156:M159 E170:M173 E186:M189 E200:M203 E214:M217 E228:M231 E242:M245 E256:M259 E270:M273 E284:M287 E298:M301 E312:M315">
      <formula1>0</formula1>
    </dataValidation>
    <dataValidation type="list" allowBlank="1" showInputMessage="1" showErrorMessage="1" sqref="F37:I37">
      <formula1>"0.05,0.08"</formula1>
    </dataValidation>
    <dataValidation type="custom" showInputMessage="1" showErrorMessage="1" error="研究分担者を設定してください。" sqref="E66:M66">
      <formula1>$E$56&lt;&gt;""</formula1>
    </dataValidation>
    <dataValidation type="custom" showInputMessage="1" showErrorMessage="1" error="研究分担者を設定してください。" sqref="E52:M52">
      <formula1>$E$42&lt;&gt;""</formula1>
    </dataValidation>
    <dataValidation type="custom" showInputMessage="1" showErrorMessage="1" error="研究分担者を設定してください。" sqref="E80:M80">
      <formula1>$E$70&lt;&gt;""</formula1>
    </dataValidation>
    <dataValidation type="custom" showInputMessage="1" showErrorMessage="1" error="研究分担者を設定してください。" sqref="E94:M94">
      <formula1>$E$84&lt;&gt;""</formula1>
    </dataValidation>
    <dataValidation type="custom" showInputMessage="1" showErrorMessage="1" error="研究分担者を設定してください。" sqref="E108:M108">
      <formula1>$E$98&lt;&gt;""</formula1>
    </dataValidation>
    <dataValidation type="custom" showInputMessage="1" showErrorMessage="1" error="研究分担者を設定してください。" sqref="E122:M122">
      <formula1>$E$112&lt;&gt;""</formula1>
    </dataValidation>
    <dataValidation type="custom" showInputMessage="1" showErrorMessage="1" error="研究分担者を設定してください。" sqref="E136:M136">
      <formula1>$E$126&lt;&gt;""</formula1>
    </dataValidation>
    <dataValidation type="custom" showInputMessage="1" showErrorMessage="1" error="研究分担者を設定してください。" sqref="E150:M150">
      <formula1>$E$140&lt;&gt;""</formula1>
    </dataValidation>
    <dataValidation type="custom" showInputMessage="1" showErrorMessage="1" error="研究分担者を設定してください。" sqref="E164:M164">
      <formula1>" =$E$154&lt;&gt;"""""</formula1>
    </dataValidation>
    <dataValidation type="custom" showInputMessage="1" showErrorMessage="1" error="研究分担者を設定してください。" sqref="E178:M178">
      <formula1>$E$168&lt;&gt;""</formula1>
    </dataValidation>
    <dataValidation type="custom" showInputMessage="1" showErrorMessage="1" error="研究分担者を設定してください。" sqref="E194:M194">
      <formula1>$E$184&lt;&gt;""</formula1>
    </dataValidation>
    <dataValidation type="custom" showInputMessage="1" showErrorMessage="1" error="研究分担者を設定してください。" sqref="E208:M208">
      <formula1>$E$198&lt;&gt;""</formula1>
    </dataValidation>
    <dataValidation type="custom" showInputMessage="1" showErrorMessage="1" error="研究分担者を設定してください。" sqref="E222:M222">
      <formula1>$E$212&lt;&gt;""</formula1>
    </dataValidation>
    <dataValidation type="custom" showInputMessage="1" showErrorMessage="1" error="研究分担者を設定してください。" sqref="E236:M236">
      <formula1>$E$226&lt;&gt;""</formula1>
    </dataValidation>
    <dataValidation type="custom" showInputMessage="1" showErrorMessage="1" error="研究分担者を設定してください。" sqref="E250:M250">
      <formula1>$E$240&lt;&gt;""</formula1>
    </dataValidation>
    <dataValidation type="custom" showInputMessage="1" showErrorMessage="1" error="研究分担者を設定してください。" sqref="E264:M264">
      <formula1>$E$254&lt;&gt;""</formula1>
    </dataValidation>
    <dataValidation type="custom" showInputMessage="1" showErrorMessage="1" error="研究分担者を設定してください。" sqref="E278:M278">
      <formula1>$E$268&lt;&gt;""</formula1>
    </dataValidation>
    <dataValidation type="custom" showInputMessage="1" showErrorMessage="1" error="研究分担者を設定してください。" sqref="E292:M292">
      <formula1>$E$282&lt;&gt;""</formula1>
    </dataValidation>
    <dataValidation type="custom" showInputMessage="1" showErrorMessage="1" error="研究分担者を設定してください。" sqref="E306:M306">
      <formula1>$E$296&lt;&gt;""</formula1>
    </dataValidation>
    <dataValidation type="custom" showInputMessage="1" showErrorMessage="1" error="研究分担者を設定してください。" sqref="E320:M320">
      <formula1>$E$310&lt;&gt;""</formula1>
    </dataValidation>
  </dataValidations>
  <printOptions horizontalCentered="1"/>
  <pageMargins left="0.59055118110236227" right="0.39370078740157483" top="1.8897637795275593" bottom="0" header="1.4960629921259843" footer="0"/>
  <pageSetup paperSize="9" scale="81" orientation="landscape" r:id="rId1"/>
  <headerFooter>
    <oddHeader>&amp;L様式K-3-2別紙１&amp;R実施計画書別紙１(一括契約）</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6"/>
  <sheetViews>
    <sheetView zoomScale="80" zoomScaleNormal="80" workbookViewId="0">
      <selection activeCell="A2" sqref="A2"/>
    </sheetView>
  </sheetViews>
  <sheetFormatPr defaultRowHeight="13.5" x14ac:dyDescent="0.15"/>
  <cols>
    <col min="1" max="1" width="12.125" customWidth="1"/>
    <col min="2" max="2" width="28.625" customWidth="1"/>
    <col min="3" max="3" width="5" customWidth="1"/>
    <col min="4" max="4" width="37.125" customWidth="1"/>
    <col min="5" max="13" width="12.75" customWidth="1"/>
    <col min="14" max="14" width="14.875" customWidth="1"/>
    <col min="15" max="15" width="4.125" customWidth="1"/>
    <col min="16" max="16" width="9" customWidth="1"/>
    <col min="17" max="22" width="12.125" customWidth="1"/>
  </cols>
  <sheetData>
    <row r="1" spans="1:25" ht="13.5" customHeight="1" x14ac:dyDescent="0.15">
      <c r="A1" s="2" t="str">
        <f>'実施計画書別紙１（税抜用）'!A1</f>
        <v>様式Ｋ－３－２別紙１（29-1）</v>
      </c>
      <c r="B1" s="2"/>
      <c r="C1" s="20"/>
      <c r="D1" s="2"/>
      <c r="E1" s="2"/>
      <c r="F1" s="2"/>
      <c r="G1" s="2"/>
      <c r="H1" s="2"/>
      <c r="I1" s="2"/>
      <c r="J1" s="2"/>
      <c r="K1" s="2"/>
      <c r="L1" s="2"/>
      <c r="M1" s="2"/>
      <c r="N1" s="2"/>
      <c r="O1" s="2"/>
      <c r="P1" s="2"/>
      <c r="Q1" s="29"/>
      <c r="R1" s="41"/>
      <c r="S1" s="41"/>
      <c r="T1" s="28"/>
      <c r="U1" s="28"/>
      <c r="V1" s="29"/>
      <c r="W1" s="2"/>
      <c r="X1" s="2"/>
      <c r="Y1" s="2"/>
    </row>
    <row r="2" spans="1:25" ht="15" customHeight="1" x14ac:dyDescent="0.15">
      <c r="A2" s="64"/>
      <c r="B2" s="12"/>
      <c r="C2" s="12"/>
      <c r="D2" s="273" t="s">
        <v>24</v>
      </c>
      <c r="E2" s="12"/>
      <c r="F2" s="12"/>
      <c r="G2" s="12"/>
      <c r="H2" s="12"/>
      <c r="I2" s="12"/>
      <c r="J2" s="12"/>
      <c r="K2" s="12"/>
      <c r="L2" s="12"/>
      <c r="M2" s="12"/>
      <c r="N2" s="12"/>
      <c r="O2" s="65"/>
      <c r="P2" s="65"/>
      <c r="Q2" s="65"/>
      <c r="R2" s="65"/>
      <c r="S2" s="65"/>
      <c r="T2" s="12"/>
      <c r="U2" s="12"/>
      <c r="V2" s="12"/>
      <c r="W2" s="12"/>
      <c r="X2" s="12"/>
      <c r="Y2" s="12"/>
    </row>
    <row r="3" spans="1:25" ht="13.5" customHeight="1" x14ac:dyDescent="0.15">
      <c r="A3" s="12"/>
      <c r="B3" s="12"/>
      <c r="C3" s="12"/>
      <c r="D3" s="272" t="s">
        <v>62</v>
      </c>
      <c r="E3" s="66"/>
      <c r="F3" s="12"/>
      <c r="G3" s="12"/>
      <c r="H3" s="12"/>
      <c r="I3" s="12"/>
      <c r="J3" s="12"/>
      <c r="K3" s="12"/>
      <c r="L3" s="12"/>
      <c r="M3" s="12"/>
      <c r="N3" s="64"/>
      <c r="O3" s="65"/>
      <c r="P3" s="65"/>
      <c r="Q3" s="65"/>
      <c r="R3" s="65"/>
      <c r="S3" s="65"/>
      <c r="T3" s="12"/>
      <c r="U3" s="12"/>
      <c r="V3" s="12"/>
      <c r="W3" s="12"/>
      <c r="X3" s="12"/>
      <c r="Y3" s="12"/>
    </row>
    <row r="4" spans="1:25" ht="13.5" customHeight="1" x14ac:dyDescent="0.15">
      <c r="A4" s="12"/>
      <c r="B4" s="12"/>
      <c r="C4" s="12"/>
      <c r="D4" s="146" t="s">
        <v>68</v>
      </c>
      <c r="E4" s="67"/>
      <c r="F4" s="12"/>
      <c r="G4" s="12"/>
      <c r="H4" s="12"/>
      <c r="I4" s="12"/>
      <c r="J4" s="12"/>
      <c r="K4" s="12"/>
      <c r="L4" s="12"/>
      <c r="M4" s="12"/>
      <c r="N4" s="12"/>
      <c r="O4" s="65"/>
      <c r="P4" s="65"/>
      <c r="Q4" s="65"/>
      <c r="R4" s="65"/>
      <c r="S4" s="65"/>
      <c r="T4" s="12"/>
      <c r="U4" s="12"/>
      <c r="V4" s="12"/>
      <c r="W4" s="12"/>
      <c r="X4" s="12"/>
      <c r="Y4" s="12"/>
    </row>
    <row r="5" spans="1:25" ht="13.5" customHeight="1" x14ac:dyDescent="0.15">
      <c r="A5" s="12"/>
      <c r="B5" s="12"/>
      <c r="C5" s="12"/>
      <c r="D5" s="146" t="s">
        <v>67</v>
      </c>
      <c r="E5" s="68"/>
      <c r="F5" s="12"/>
      <c r="G5" s="12"/>
      <c r="H5" s="12"/>
      <c r="I5" s="12"/>
      <c r="J5" s="12"/>
      <c r="K5" s="12"/>
      <c r="L5" s="12"/>
      <c r="M5" s="12"/>
      <c r="N5" s="12"/>
      <c r="O5" s="65"/>
      <c r="P5" s="65"/>
      <c r="Q5" s="65"/>
      <c r="R5" s="65"/>
      <c r="S5" s="65"/>
      <c r="T5" s="12"/>
      <c r="U5" s="12"/>
      <c r="V5" s="12"/>
      <c r="W5" s="12"/>
      <c r="X5" s="12"/>
      <c r="Y5" s="12"/>
    </row>
    <row r="6" spans="1:25" ht="13.5" customHeight="1" x14ac:dyDescent="0.15">
      <c r="A6" s="12"/>
      <c r="B6" s="12"/>
      <c r="C6" s="12"/>
      <c r="D6" s="146" t="s">
        <v>56</v>
      </c>
      <c r="E6" s="69"/>
      <c r="F6" s="12"/>
      <c r="G6" s="12"/>
      <c r="H6" s="12"/>
      <c r="I6" s="12"/>
      <c r="J6" s="12"/>
      <c r="K6" s="12"/>
      <c r="L6" s="12"/>
      <c r="M6" s="12"/>
      <c r="N6" s="12"/>
      <c r="O6" s="65"/>
      <c r="P6" s="65"/>
      <c r="Q6" s="65"/>
      <c r="R6" s="65"/>
      <c r="S6" s="65"/>
      <c r="T6" s="12"/>
      <c r="U6" s="12"/>
      <c r="V6" s="12"/>
      <c r="W6" s="12"/>
      <c r="X6" s="12"/>
      <c r="Y6" s="12"/>
    </row>
    <row r="7" spans="1:25" ht="13.5" customHeight="1" x14ac:dyDescent="0.15">
      <c r="A7" s="12"/>
      <c r="B7" s="12"/>
      <c r="C7" s="12"/>
      <c r="D7" s="146" t="s">
        <v>57</v>
      </c>
      <c r="E7" s="69"/>
      <c r="F7" s="12"/>
      <c r="G7" s="12"/>
      <c r="H7" s="12"/>
      <c r="I7" s="12"/>
      <c r="J7" s="12"/>
      <c r="K7" s="12"/>
      <c r="L7" s="12"/>
      <c r="M7" s="12"/>
      <c r="N7" s="12"/>
      <c r="O7" s="65"/>
      <c r="P7" s="65"/>
      <c r="Q7" s="65"/>
      <c r="R7" s="65"/>
      <c r="S7" s="65"/>
      <c r="T7" s="12"/>
      <c r="U7" s="12"/>
      <c r="V7" s="12"/>
      <c r="W7" s="12"/>
      <c r="X7" s="12"/>
      <c r="Y7" s="12"/>
    </row>
    <row r="8" spans="1:25" ht="13.5" customHeight="1" x14ac:dyDescent="0.15">
      <c r="A8" s="12"/>
      <c r="B8" s="12"/>
      <c r="C8" s="15"/>
      <c r="D8" s="146" t="s">
        <v>58</v>
      </c>
      <c r="E8" s="68"/>
      <c r="F8" s="12"/>
      <c r="G8" s="12"/>
      <c r="H8" s="12"/>
      <c r="I8" s="12"/>
      <c r="J8" s="12"/>
      <c r="K8" s="12"/>
      <c r="L8" s="12"/>
      <c r="M8" s="12"/>
      <c r="N8" s="12"/>
      <c r="O8" s="65"/>
      <c r="P8" s="65"/>
      <c r="Q8" s="65"/>
      <c r="R8" s="65"/>
      <c r="S8" s="65"/>
      <c r="T8" s="12"/>
      <c r="U8" s="12"/>
      <c r="V8" s="12"/>
      <c r="W8" s="12"/>
      <c r="X8" s="12"/>
      <c r="Y8" s="12"/>
    </row>
    <row r="9" spans="1:25" ht="13.5" customHeight="1" x14ac:dyDescent="0.15">
      <c r="A9" s="12"/>
      <c r="B9" s="12"/>
      <c r="C9" s="15"/>
      <c r="D9" s="103" t="s">
        <v>59</v>
      </c>
      <c r="E9" s="68"/>
      <c r="F9" s="12"/>
      <c r="G9" s="12"/>
      <c r="H9" s="12"/>
      <c r="I9" s="12"/>
      <c r="J9" s="12"/>
      <c r="K9" s="12"/>
      <c r="L9" s="12"/>
      <c r="M9" s="12"/>
      <c r="N9" s="12"/>
      <c r="O9" s="65"/>
      <c r="P9" s="65"/>
      <c r="Q9" s="65"/>
      <c r="R9" s="65"/>
      <c r="S9" s="65"/>
      <c r="T9" s="12"/>
      <c r="U9" s="12"/>
      <c r="V9" s="12"/>
      <c r="W9" s="12"/>
      <c r="X9" s="12"/>
      <c r="Y9" s="12"/>
    </row>
    <row r="10" spans="1:25" ht="13.5" customHeight="1" x14ac:dyDescent="0.15">
      <c r="A10" s="12"/>
      <c r="B10" s="12"/>
      <c r="C10" s="15"/>
      <c r="D10" s="275" t="s">
        <v>63</v>
      </c>
      <c r="E10" s="12"/>
      <c r="F10" s="70"/>
      <c r="G10" s="70"/>
      <c r="H10" s="70"/>
      <c r="I10" s="70"/>
      <c r="J10" s="70"/>
      <c r="K10" s="70"/>
      <c r="L10" s="70"/>
      <c r="M10" s="70"/>
      <c r="N10" s="13"/>
      <c r="O10" s="65"/>
      <c r="P10" s="65"/>
      <c r="Q10" s="65"/>
      <c r="R10" s="65"/>
      <c r="S10" s="65"/>
      <c r="T10" s="12"/>
      <c r="U10" s="12"/>
      <c r="V10" s="12"/>
      <c r="W10" s="12"/>
      <c r="X10" s="12"/>
      <c r="Y10" s="12"/>
    </row>
    <row r="11" spans="1:25" ht="13.5" customHeight="1" x14ac:dyDescent="0.15">
      <c r="A11" s="12"/>
      <c r="B11" s="12"/>
      <c r="C11" s="15"/>
      <c r="D11" s="272" t="s">
        <v>60</v>
      </c>
      <c r="E11" s="71"/>
      <c r="F11" s="70"/>
      <c r="G11" s="70"/>
      <c r="H11" s="70"/>
      <c r="I11" s="70"/>
      <c r="J11" s="70"/>
      <c r="K11" s="70"/>
      <c r="L11" s="70"/>
      <c r="M11" s="70"/>
      <c r="N11" s="13"/>
      <c r="O11" s="65"/>
      <c r="P11" s="65"/>
      <c r="Q11" s="65"/>
      <c r="R11" s="65"/>
      <c r="S11" s="65"/>
      <c r="T11" s="12"/>
      <c r="U11" s="12"/>
      <c r="V11" s="12"/>
      <c r="W11" s="12"/>
      <c r="X11" s="12"/>
      <c r="Y11" s="12"/>
    </row>
    <row r="12" spans="1:25" ht="13.5" customHeight="1" x14ac:dyDescent="0.15">
      <c r="A12" s="12"/>
      <c r="B12" s="12"/>
      <c r="C12" s="15"/>
      <c r="D12" s="146" t="s">
        <v>99</v>
      </c>
      <c r="E12" s="71"/>
      <c r="F12" s="70"/>
      <c r="G12" s="70"/>
      <c r="H12" s="70"/>
      <c r="I12" s="70"/>
      <c r="J12" s="70"/>
      <c r="K12" s="70"/>
      <c r="L12" s="70"/>
      <c r="M12" s="70"/>
      <c r="N12" s="13"/>
      <c r="O12" s="65"/>
      <c r="P12" s="65"/>
      <c r="Q12" s="65"/>
      <c r="R12" s="65"/>
      <c r="S12" s="65"/>
      <c r="T12" s="12"/>
      <c r="U12" s="12"/>
      <c r="V12" s="12"/>
      <c r="W12" s="12"/>
      <c r="X12" s="12"/>
      <c r="Y12" s="12"/>
    </row>
    <row r="13" spans="1:25" ht="13.5" customHeight="1" x14ac:dyDescent="0.15">
      <c r="A13" s="12"/>
      <c r="B13" s="12"/>
      <c r="C13" s="15"/>
      <c r="D13" s="274" t="s">
        <v>61</v>
      </c>
      <c r="E13" s="72"/>
      <c r="F13" s="72"/>
      <c r="G13" s="72"/>
      <c r="H13" s="72"/>
      <c r="I13" s="72"/>
      <c r="J13" s="72"/>
      <c r="K13" s="72"/>
      <c r="L13" s="72"/>
      <c r="M13" s="72"/>
      <c r="N13" s="13"/>
      <c r="O13" s="65"/>
      <c r="P13" s="65"/>
      <c r="Q13" s="65"/>
      <c r="R13" s="65"/>
      <c r="S13" s="65"/>
      <c r="T13" s="12"/>
      <c r="U13" s="12"/>
      <c r="V13" s="12"/>
      <c r="W13" s="12"/>
      <c r="X13" s="12"/>
      <c r="Y13" s="12"/>
    </row>
    <row r="14" spans="1:25" ht="13.5" customHeight="1" x14ac:dyDescent="0.15">
      <c r="A14" s="12"/>
      <c r="B14" s="12"/>
      <c r="C14" s="12"/>
      <c r="D14" s="147" t="s">
        <v>64</v>
      </c>
      <c r="E14" s="12"/>
      <c r="F14" s="72"/>
      <c r="G14" s="72"/>
      <c r="H14" s="72"/>
      <c r="I14" s="72"/>
      <c r="J14" s="72"/>
      <c r="K14" s="72"/>
      <c r="L14" s="72"/>
      <c r="M14" s="72"/>
      <c r="N14" s="13"/>
      <c r="O14" s="65"/>
      <c r="P14" s="65"/>
      <c r="Q14" s="65"/>
      <c r="R14" s="65"/>
      <c r="S14" s="65"/>
      <c r="T14" s="12"/>
      <c r="U14" s="12"/>
      <c r="V14" s="12"/>
      <c r="W14" s="12"/>
      <c r="X14" s="12"/>
      <c r="Y14" s="12"/>
    </row>
    <row r="15" spans="1:25" ht="13.5" customHeight="1" x14ac:dyDescent="0.15">
      <c r="A15" s="2"/>
      <c r="B15" s="2"/>
      <c r="C15" s="20"/>
      <c r="D15" s="48"/>
      <c r="E15" s="2"/>
      <c r="F15" s="2"/>
      <c r="G15" s="2"/>
      <c r="H15" s="2"/>
      <c r="I15" s="2"/>
      <c r="J15" s="2"/>
      <c r="K15" s="2"/>
      <c r="L15" s="2"/>
      <c r="M15" s="2"/>
      <c r="N15" s="2"/>
      <c r="O15" s="2"/>
      <c r="P15" s="2"/>
      <c r="Q15" s="29"/>
      <c r="R15" s="41"/>
      <c r="S15" s="41"/>
      <c r="T15" s="28"/>
      <c r="U15" s="28"/>
      <c r="V15" s="29"/>
      <c r="W15" s="2"/>
      <c r="X15" s="2"/>
      <c r="Y15" s="2"/>
    </row>
    <row r="16" spans="1:25" ht="25.5" customHeight="1" x14ac:dyDescent="0.15">
      <c r="A16" s="2"/>
      <c r="B16" s="2"/>
      <c r="C16" s="295" t="s">
        <v>91</v>
      </c>
      <c r="D16" s="295"/>
      <c r="E16" s="295"/>
      <c r="F16" s="295"/>
      <c r="G16" s="295"/>
      <c r="H16" s="295"/>
      <c r="I16" s="295"/>
      <c r="J16" s="295"/>
      <c r="K16" s="295"/>
      <c r="L16" s="295"/>
      <c r="M16" s="295"/>
      <c r="N16" s="295"/>
      <c r="O16" s="27"/>
      <c r="P16" s="27"/>
      <c r="Q16" s="22"/>
      <c r="R16" s="41"/>
      <c r="S16" s="41"/>
      <c r="T16" s="28"/>
      <c r="U16" s="28"/>
      <c r="V16" s="29"/>
      <c r="W16" s="2"/>
      <c r="X16" s="2"/>
      <c r="Y16" s="2"/>
    </row>
    <row r="17" spans="1:25" ht="19.5" customHeight="1" x14ac:dyDescent="0.15">
      <c r="A17" s="2"/>
      <c r="B17" s="2"/>
      <c r="C17" s="20"/>
      <c r="D17" s="22"/>
      <c r="E17" s="22"/>
      <c r="F17" s="22"/>
      <c r="G17" s="22"/>
      <c r="H17" s="22"/>
      <c r="I17" s="22"/>
      <c r="J17" s="22"/>
      <c r="K17" s="22"/>
      <c r="L17" s="22"/>
      <c r="M17" s="113"/>
      <c r="N17" s="27"/>
      <c r="O17" s="27"/>
      <c r="P17" s="27"/>
      <c r="Q17" s="22"/>
      <c r="R17" s="41"/>
      <c r="S17" s="41"/>
      <c r="T17" s="28"/>
      <c r="U17" s="28"/>
      <c r="V17" s="29"/>
      <c r="W17" s="2"/>
      <c r="X17" s="2"/>
      <c r="Y17" s="2"/>
    </row>
    <row r="18" spans="1:25" ht="27" customHeight="1" x14ac:dyDescent="0.15">
      <c r="A18" s="2"/>
      <c r="B18" s="145" t="s">
        <v>48</v>
      </c>
      <c r="C18" s="20"/>
      <c r="D18" s="7" t="s">
        <v>33</v>
      </c>
      <c r="E18" s="296" t="s">
        <v>92</v>
      </c>
      <c r="F18" s="296"/>
      <c r="G18" s="296"/>
      <c r="H18" s="296"/>
      <c r="I18" s="296"/>
      <c r="J18" s="296"/>
      <c r="K18" s="296"/>
      <c r="L18" s="296"/>
      <c r="M18" s="296"/>
      <c r="N18" s="296"/>
      <c r="O18" s="55"/>
      <c r="P18" s="6"/>
      <c r="Q18" s="30"/>
      <c r="R18" s="41"/>
      <c r="S18" s="41"/>
      <c r="T18" s="28"/>
      <c r="U18" s="28"/>
      <c r="V18" s="29"/>
      <c r="W18" s="2"/>
      <c r="X18" s="2"/>
      <c r="Y18" s="2"/>
    </row>
    <row r="19" spans="1:25" ht="27" customHeight="1" x14ac:dyDescent="0.15">
      <c r="A19" s="33"/>
      <c r="B19" s="145" t="s">
        <v>49</v>
      </c>
      <c r="C19" s="20"/>
      <c r="D19" s="7" t="s">
        <v>34</v>
      </c>
      <c r="E19" s="296" t="s">
        <v>72</v>
      </c>
      <c r="F19" s="296"/>
      <c r="G19" s="296"/>
      <c r="H19" s="296"/>
      <c r="I19" s="296"/>
      <c r="J19" s="296"/>
      <c r="K19" s="296"/>
      <c r="L19" s="296"/>
      <c r="M19" s="296"/>
      <c r="N19" s="296"/>
      <c r="O19" s="55"/>
      <c r="P19" s="6"/>
      <c r="Q19" s="30"/>
      <c r="R19" s="41"/>
      <c r="S19" s="41"/>
      <c r="T19" s="28"/>
      <c r="U19" s="28"/>
      <c r="V19" s="29"/>
      <c r="W19" s="2"/>
      <c r="X19" s="2"/>
      <c r="Y19" s="2"/>
    </row>
    <row r="20" spans="1:25" ht="27" customHeight="1" x14ac:dyDescent="0.15">
      <c r="A20" s="33"/>
      <c r="B20" s="145" t="s">
        <v>50</v>
      </c>
      <c r="C20" s="20"/>
      <c r="D20" s="7" t="s">
        <v>3</v>
      </c>
      <c r="E20" s="298" t="s">
        <v>93</v>
      </c>
      <c r="F20" s="298"/>
      <c r="G20" s="298"/>
      <c r="H20" s="298"/>
      <c r="I20" s="298"/>
      <c r="J20" s="298"/>
      <c r="K20" s="298"/>
      <c r="L20" s="298"/>
      <c r="M20" s="298"/>
      <c r="N20" s="298"/>
      <c r="O20" s="55"/>
      <c r="P20" s="6"/>
      <c r="Q20" s="30"/>
      <c r="R20" s="41"/>
      <c r="S20" s="41"/>
      <c r="T20" s="28"/>
      <c r="U20" s="28"/>
      <c r="V20" s="29"/>
      <c r="W20" s="2"/>
      <c r="X20" s="2"/>
      <c r="Y20" s="2"/>
    </row>
    <row r="21" spans="1:25" ht="18.75" customHeight="1" x14ac:dyDescent="0.15">
      <c r="A21" s="2"/>
      <c r="B21" s="145" t="s">
        <v>51</v>
      </c>
      <c r="C21" s="20"/>
      <c r="D21" s="7" t="s">
        <v>12</v>
      </c>
      <c r="E21" s="301">
        <v>2000101</v>
      </c>
      <c r="F21" s="301"/>
      <c r="G21" s="301"/>
      <c r="H21" s="301"/>
      <c r="I21" s="301"/>
      <c r="J21" s="257"/>
      <c r="K21" s="257"/>
      <c r="L21" s="257"/>
      <c r="M21" s="257"/>
      <c r="N21" s="51"/>
      <c r="O21" s="54"/>
      <c r="P21" s="2"/>
      <c r="Q21" s="29"/>
      <c r="R21" s="41"/>
      <c r="S21" s="41"/>
      <c r="T21" s="28"/>
      <c r="U21" s="28"/>
      <c r="V21" s="29"/>
      <c r="W21" s="2"/>
      <c r="X21" s="2"/>
      <c r="Y21" s="2"/>
    </row>
    <row r="22" spans="1:25" ht="18.75" customHeight="1" x14ac:dyDescent="0.15">
      <c r="A22" s="2"/>
      <c r="B22" s="145" t="s">
        <v>52</v>
      </c>
      <c r="C22" s="20"/>
      <c r="D22" s="57" t="s">
        <v>41</v>
      </c>
      <c r="E22" s="296" t="s">
        <v>73</v>
      </c>
      <c r="F22" s="296"/>
      <c r="G22" s="296"/>
      <c r="H22" s="296"/>
      <c r="I22" s="296"/>
      <c r="J22" s="258"/>
      <c r="K22" s="258"/>
      <c r="L22" s="258"/>
      <c r="M22" s="258"/>
      <c r="N22" s="55"/>
      <c r="W22" s="2"/>
      <c r="X22" s="2"/>
      <c r="Y22" s="2"/>
    </row>
    <row r="23" spans="1:25" ht="15.75" customHeight="1" thickBot="1" x14ac:dyDescent="0.2">
      <c r="A23" s="2"/>
      <c r="B23" s="145"/>
      <c r="C23" s="20"/>
      <c r="D23" s="254" t="s">
        <v>96</v>
      </c>
      <c r="E23" s="122"/>
      <c r="F23" s="122"/>
      <c r="G23" s="122"/>
      <c r="H23" s="122"/>
      <c r="I23" s="114"/>
      <c r="J23" s="121"/>
      <c r="K23" s="114"/>
      <c r="L23" s="121"/>
      <c r="M23" s="121"/>
      <c r="N23" s="14" t="s">
        <v>35</v>
      </c>
      <c r="W23" s="2"/>
      <c r="X23" s="2"/>
      <c r="Y23" s="2"/>
    </row>
    <row r="24" spans="1:25" ht="18" customHeight="1" thickBot="1" x14ac:dyDescent="0.2">
      <c r="A24" s="2"/>
      <c r="B24" s="145" t="s">
        <v>82</v>
      </c>
      <c r="C24" s="21" t="s">
        <v>0</v>
      </c>
      <c r="D24" s="5" t="s">
        <v>21</v>
      </c>
      <c r="E24" s="132">
        <f>'実施計画書別紙１（税抜用）'!$E$24</f>
        <v>25</v>
      </c>
      <c r="F24" s="132">
        <f>E24+1</f>
        <v>26</v>
      </c>
      <c r="G24" s="132">
        <f t="shared" ref="G24:M24" si="0">F24+1</f>
        <v>27</v>
      </c>
      <c r="H24" s="132">
        <f t="shared" si="0"/>
        <v>28</v>
      </c>
      <c r="I24" s="132">
        <f t="shared" si="0"/>
        <v>29</v>
      </c>
      <c r="J24" s="132">
        <f t="shared" si="0"/>
        <v>30</v>
      </c>
      <c r="K24" s="132">
        <f t="shared" si="0"/>
        <v>31</v>
      </c>
      <c r="L24" s="132">
        <f t="shared" si="0"/>
        <v>32</v>
      </c>
      <c r="M24" s="132">
        <f t="shared" si="0"/>
        <v>33</v>
      </c>
      <c r="N24" s="21" t="s">
        <v>1</v>
      </c>
      <c r="W24" s="2"/>
      <c r="X24" s="2"/>
      <c r="Y24" s="2"/>
    </row>
    <row r="25" spans="1:25" ht="15.75" customHeight="1" x14ac:dyDescent="0.15">
      <c r="A25" s="2"/>
      <c r="B25" s="145"/>
      <c r="C25" s="291" t="s">
        <v>69</v>
      </c>
      <c r="D25" s="24" t="s">
        <v>4</v>
      </c>
      <c r="E25" s="105">
        <v>0</v>
      </c>
      <c r="F25" s="106">
        <v>0</v>
      </c>
      <c r="G25" s="106">
        <v>0</v>
      </c>
      <c r="H25" s="106">
        <v>0</v>
      </c>
      <c r="I25" s="106">
        <v>0</v>
      </c>
      <c r="J25" s="106">
        <v>0</v>
      </c>
      <c r="K25" s="106">
        <v>0</v>
      </c>
      <c r="L25" s="106">
        <v>0</v>
      </c>
      <c r="M25" s="106">
        <v>0</v>
      </c>
      <c r="N25" s="36"/>
      <c r="W25" s="2"/>
      <c r="X25" s="2"/>
      <c r="Y25" s="2"/>
    </row>
    <row r="26" spans="1:25" ht="15.75" customHeight="1" x14ac:dyDescent="0.15">
      <c r="A26" s="2"/>
      <c r="B26" s="145"/>
      <c r="C26" s="292"/>
      <c r="D26" s="25" t="s">
        <v>5</v>
      </c>
      <c r="E26" s="109">
        <v>0</v>
      </c>
      <c r="F26" s="109">
        <v>0</v>
      </c>
      <c r="G26" s="109">
        <v>0</v>
      </c>
      <c r="H26" s="109">
        <v>0</v>
      </c>
      <c r="I26" s="109">
        <v>0</v>
      </c>
      <c r="J26" s="109">
        <v>0</v>
      </c>
      <c r="K26" s="110">
        <v>0</v>
      </c>
      <c r="L26" s="110">
        <v>0</v>
      </c>
      <c r="M26" s="110">
        <v>0</v>
      </c>
      <c r="N26" s="37"/>
      <c r="W26" s="2"/>
      <c r="X26" s="2"/>
      <c r="Y26" s="2"/>
    </row>
    <row r="27" spans="1:25" ht="15.75" customHeight="1" x14ac:dyDescent="0.15">
      <c r="A27" s="2"/>
      <c r="B27" s="145"/>
      <c r="C27" s="292"/>
      <c r="D27" s="26" t="s">
        <v>6</v>
      </c>
      <c r="E27" s="109">
        <v>0</v>
      </c>
      <c r="F27" s="109">
        <v>0</v>
      </c>
      <c r="G27" s="109">
        <v>0</v>
      </c>
      <c r="H27" s="109">
        <v>0</v>
      </c>
      <c r="I27" s="109">
        <v>0</v>
      </c>
      <c r="J27" s="109">
        <v>0</v>
      </c>
      <c r="K27" s="110">
        <v>0</v>
      </c>
      <c r="L27" s="110">
        <v>0</v>
      </c>
      <c r="M27" s="110">
        <v>0</v>
      </c>
      <c r="N27" s="38"/>
      <c r="W27" s="2"/>
      <c r="X27" s="2"/>
      <c r="Y27" s="2"/>
    </row>
    <row r="28" spans="1:25" ht="15.75" customHeight="1" x14ac:dyDescent="0.15">
      <c r="A28" s="2"/>
      <c r="B28" s="145"/>
      <c r="C28" s="292"/>
      <c r="D28" s="45" t="s">
        <v>7</v>
      </c>
      <c r="E28" s="111">
        <v>0</v>
      </c>
      <c r="F28" s="111">
        <v>0</v>
      </c>
      <c r="G28" s="111">
        <v>0</v>
      </c>
      <c r="H28" s="111">
        <v>0</v>
      </c>
      <c r="I28" s="111">
        <v>0</v>
      </c>
      <c r="J28" s="111">
        <v>0</v>
      </c>
      <c r="K28" s="112">
        <v>0</v>
      </c>
      <c r="L28" s="112">
        <v>0</v>
      </c>
      <c r="M28" s="112">
        <v>0</v>
      </c>
      <c r="N28" s="39"/>
      <c r="W28" s="2"/>
      <c r="X28" s="2"/>
      <c r="Y28" s="2"/>
    </row>
    <row r="29" spans="1:25" ht="15.75" customHeight="1" x14ac:dyDescent="0.15">
      <c r="A29" s="2"/>
      <c r="B29" s="145"/>
      <c r="C29" s="292"/>
      <c r="D29" s="174" t="s">
        <v>18</v>
      </c>
      <c r="E29" s="175">
        <f>SUM(E$25:E$28)</f>
        <v>0</v>
      </c>
      <c r="F29" s="176">
        <f t="shared" ref="F29:M29" si="1">SUM(F$25:F$28)</f>
        <v>0</v>
      </c>
      <c r="G29" s="176">
        <f t="shared" si="1"/>
        <v>0</v>
      </c>
      <c r="H29" s="176">
        <f t="shared" si="1"/>
        <v>0</v>
      </c>
      <c r="I29" s="176">
        <f t="shared" si="1"/>
        <v>0</v>
      </c>
      <c r="J29" s="176">
        <f t="shared" si="1"/>
        <v>0</v>
      </c>
      <c r="K29" s="176">
        <f t="shared" si="1"/>
        <v>0</v>
      </c>
      <c r="L29" s="176">
        <f t="shared" si="1"/>
        <v>0</v>
      </c>
      <c r="M29" s="176">
        <f t="shared" si="1"/>
        <v>0</v>
      </c>
      <c r="N29" s="177"/>
      <c r="W29" s="2"/>
      <c r="X29" s="2"/>
      <c r="Y29" s="2"/>
    </row>
    <row r="30" spans="1:25" ht="15.75" customHeight="1" x14ac:dyDescent="0.15">
      <c r="A30" s="2"/>
      <c r="B30" s="145"/>
      <c r="C30" s="292"/>
      <c r="D30" s="182" t="s">
        <v>8</v>
      </c>
      <c r="E30" s="199">
        <f t="shared" ref="E30:M30" si="2">IF(E$39="",ROUNDDOWN(E$29*E$36,0),"　率設定ｴﾗｰ")</f>
        <v>0</v>
      </c>
      <c r="F30" s="180">
        <f t="shared" si="2"/>
        <v>0</v>
      </c>
      <c r="G30" s="180">
        <f t="shared" si="2"/>
        <v>0</v>
      </c>
      <c r="H30" s="180">
        <f t="shared" si="2"/>
        <v>0</v>
      </c>
      <c r="I30" s="180">
        <f t="shared" si="2"/>
        <v>0</v>
      </c>
      <c r="J30" s="180">
        <f t="shared" si="2"/>
        <v>0</v>
      </c>
      <c r="K30" s="180">
        <f t="shared" si="2"/>
        <v>0</v>
      </c>
      <c r="L30" s="180">
        <f t="shared" si="2"/>
        <v>0</v>
      </c>
      <c r="M30" s="180">
        <f t="shared" si="2"/>
        <v>0</v>
      </c>
      <c r="N30" s="177"/>
      <c r="W30" s="2"/>
      <c r="X30" s="2"/>
      <c r="Y30" s="2"/>
    </row>
    <row r="31" spans="1:25" ht="15.75" customHeight="1" x14ac:dyDescent="0.15">
      <c r="A31" s="2"/>
      <c r="B31" s="145"/>
      <c r="C31" s="292"/>
      <c r="D31" s="96" t="s">
        <v>19</v>
      </c>
      <c r="E31" s="175">
        <f t="shared" ref="E31:L31" si="3">IFERROR(E30+E29,"")</f>
        <v>0</v>
      </c>
      <c r="F31" s="180">
        <f t="shared" si="3"/>
        <v>0</v>
      </c>
      <c r="G31" s="180">
        <f t="shared" si="3"/>
        <v>0</v>
      </c>
      <c r="H31" s="180">
        <f t="shared" si="3"/>
        <v>0</v>
      </c>
      <c r="I31" s="180">
        <f t="shared" si="3"/>
        <v>0</v>
      </c>
      <c r="J31" s="180">
        <f t="shared" si="3"/>
        <v>0</v>
      </c>
      <c r="K31" s="180">
        <f t="shared" si="3"/>
        <v>0</v>
      </c>
      <c r="L31" s="180">
        <f t="shared" si="3"/>
        <v>0</v>
      </c>
      <c r="M31" s="180">
        <f t="shared" ref="M31" si="4">IFERROR(M30+M29,"")</f>
        <v>0</v>
      </c>
      <c r="N31" s="177"/>
      <c r="O31" s="41"/>
      <c r="P31" s="128"/>
      <c r="Q31" s="136"/>
      <c r="R31" s="42"/>
      <c r="S31" s="42"/>
      <c r="T31" s="52"/>
      <c r="U31" s="52"/>
      <c r="V31" s="31"/>
      <c r="X31" s="2"/>
      <c r="Y31" s="2"/>
    </row>
    <row r="32" spans="1:25" ht="15.75" customHeight="1" x14ac:dyDescent="0.15">
      <c r="A32" s="2"/>
      <c r="B32" s="145"/>
      <c r="C32" s="292"/>
      <c r="D32" s="182" t="s">
        <v>14</v>
      </c>
      <c r="E32" s="184">
        <f>IFERROR((E$50+E$64+E$78+E$92+E$106+E$120+E$134+E$148+E$162+E$176+E$192+E$206+E$220+E$234+E$248+E$262+E$276+E$290+E$304+E$318)-(E$51+E$65+E$79+E$93+E$107+E$121+E$135+E$149+E$163+E$177),"")</f>
        <v>0</v>
      </c>
      <c r="F32" s="185">
        <f t="shared" ref="F32:H32" si="5">IFERROR((F$50+F$64+F$78+F$92+F$106+F$120+F$134+F$148+F$162+F$176+F$192+F$206+F$220+F$234+F$248+F$262+F$276+F$290+F$304+F$318)-(F$51+F$65+F$79+F$93+F$107+F$121+F$135+F$149+F$163+F$177),"")</f>
        <v>0</v>
      </c>
      <c r="G32" s="185">
        <f t="shared" si="5"/>
        <v>0</v>
      </c>
      <c r="H32" s="185">
        <f t="shared" si="5"/>
        <v>0</v>
      </c>
      <c r="I32" s="185">
        <f>IFERROR((I$50+I$64+I$78+I$92+I$106+I$120+I$134+I$148+I$162+I$176+I$192+I$206+I$220+I$234+I$248+I$262+I$276+I$290+I$304+I$318)+(I$51+I$65+I$79+I$93+I$107+I$121+I$135+I$149+I$163+I$177),"")</f>
        <v>0</v>
      </c>
      <c r="J32" s="185">
        <f t="shared" ref="J32:M32" si="6">IFERROR((J$50+J$64+J$78+J$92+J$106+J$120+J$134+J$148+J$162+J$176+J$192+J$206+J$220+J$234+J$248+J$262+J$276+J$290+J$304+J$318)+(J$51+J$65+J$79+J$93+J$107+J$121+J$135+J$149+J$163+J$177),"")</f>
        <v>0</v>
      </c>
      <c r="K32" s="185">
        <f t="shared" si="6"/>
        <v>0</v>
      </c>
      <c r="L32" s="185">
        <f t="shared" si="6"/>
        <v>0</v>
      </c>
      <c r="M32" s="185">
        <f t="shared" si="6"/>
        <v>0</v>
      </c>
      <c r="N32" s="208">
        <f>SUM($E32:$M32)</f>
        <v>0</v>
      </c>
      <c r="O32" s="41"/>
      <c r="P32" s="41"/>
      <c r="Q32" s="136"/>
      <c r="R32" s="42"/>
      <c r="S32" s="42"/>
      <c r="T32" s="52"/>
      <c r="U32" s="52"/>
      <c r="V32" s="31"/>
      <c r="X32" s="2"/>
      <c r="Y32" s="2"/>
    </row>
    <row r="33" spans="1:25" ht="15.75" customHeight="1" x14ac:dyDescent="0.15">
      <c r="A33" s="2"/>
      <c r="B33" s="145"/>
      <c r="C33" s="292"/>
      <c r="D33" s="96" t="s">
        <v>20</v>
      </c>
      <c r="E33" s="175">
        <f t="shared" ref="E33:L33" si="7">IFERROR(E31+E32,"")</f>
        <v>0</v>
      </c>
      <c r="F33" s="180">
        <f t="shared" si="7"/>
        <v>0</v>
      </c>
      <c r="G33" s="180">
        <f>IFERROR(G31+G32,"")</f>
        <v>0</v>
      </c>
      <c r="H33" s="180">
        <f>IFERROR(H31+H32,"")</f>
        <v>0</v>
      </c>
      <c r="I33" s="180">
        <f t="shared" si="7"/>
        <v>0</v>
      </c>
      <c r="J33" s="180">
        <f t="shared" si="7"/>
        <v>0</v>
      </c>
      <c r="K33" s="180">
        <f t="shared" si="7"/>
        <v>0</v>
      </c>
      <c r="L33" s="180">
        <f t="shared" si="7"/>
        <v>0</v>
      </c>
      <c r="M33" s="180">
        <f t="shared" ref="M33" si="8">IFERROR(M31+M32,"")</f>
        <v>0</v>
      </c>
      <c r="N33" s="209">
        <f>SUM($E33:$M33)</f>
        <v>0</v>
      </c>
      <c r="O33" s="41"/>
      <c r="P33" s="41"/>
      <c r="Q33" s="136"/>
      <c r="R33" s="42"/>
      <c r="S33" s="42"/>
      <c r="T33" s="52"/>
      <c r="U33" s="52"/>
      <c r="V33" s="31"/>
      <c r="X33" s="2"/>
      <c r="Y33" s="2"/>
    </row>
    <row r="34" spans="1:25" ht="29.25" customHeight="1" x14ac:dyDescent="0.15">
      <c r="A34" s="2"/>
      <c r="B34" s="145"/>
      <c r="C34" s="292"/>
      <c r="D34" s="210" t="s">
        <v>27</v>
      </c>
      <c r="E34" s="262">
        <f>IFERROR((ROUNDDOWN(E31*E$37,0)+(E$51+E$65+E$79+E$93+E$107+E$121+E$135+E$149+E$163+E$177+E193+E207+E221+E235+E249+E263+E277+E291+E305+E319)),"")</f>
        <v>0</v>
      </c>
      <c r="F34" s="263">
        <f t="shared" ref="F34:G34" si="9">IFERROR((ROUNDDOWN(F31*F$37,0)+(F$51+F$65+F$79+F$93+F$107+F$121+F$135+F$149+F$163+F$177+F193+F207+F221+F235+F249+F263+F277+F291+F305+F319)),"")</f>
        <v>0</v>
      </c>
      <c r="G34" s="263">
        <f t="shared" si="9"/>
        <v>0</v>
      </c>
      <c r="H34" s="263">
        <f>IFERROR((ROUNDDOWN(H31*H$37,0)+(H$51+H$65+H$79+H$93+H$107+H$121+H$135+H$149+H$163+H$177+H193+H207+H221+H235+H249+H263+H277+H291+H305+H319)),"")</f>
        <v>0</v>
      </c>
      <c r="I34" s="264">
        <f>IFERROR((ROUNDDOWN(I31*I$37/(1+I$37),0)+(I$51+I$65+I$79+I$93+I$107+I$121+I$135+I$149+I$163+I$177+I193+I207+I221+I235+I249+I263+I277+I291+I305+I319)),"")</f>
        <v>0</v>
      </c>
      <c r="J34" s="264">
        <f t="shared" ref="J34:M34" si="10">IFERROR((ROUNDDOWN(J31*J$37/(1+J$37),0)+(J$51+J$65+J$79+J$93+J$107+J$121+J$135+J$149+J$163+J$177+J193+J207+J221+J235+J249+J263+J277+J291+J305+J319)),"")</f>
        <v>0</v>
      </c>
      <c r="K34" s="264">
        <f t="shared" si="10"/>
        <v>0</v>
      </c>
      <c r="L34" s="264">
        <f t="shared" si="10"/>
        <v>0</v>
      </c>
      <c r="M34" s="264">
        <f t="shared" si="10"/>
        <v>0</v>
      </c>
      <c r="N34" s="116">
        <f>SUM($E34:$M34)</f>
        <v>0</v>
      </c>
      <c r="O34" s="41"/>
      <c r="P34" s="81"/>
      <c r="Q34" s="136"/>
      <c r="R34" s="42"/>
      <c r="S34" s="42"/>
      <c r="T34" s="53"/>
      <c r="U34" s="53"/>
      <c r="V34" s="31"/>
      <c r="X34" s="2"/>
      <c r="Y34" s="2"/>
    </row>
    <row r="35" spans="1:25" ht="15.75" customHeight="1" thickBot="1" x14ac:dyDescent="0.2">
      <c r="A35" s="2"/>
      <c r="B35" s="145"/>
      <c r="C35" s="293"/>
      <c r="D35" s="47" t="s">
        <v>16</v>
      </c>
      <c r="E35" s="34">
        <f>IFERROR(E33+E34,"")</f>
        <v>0</v>
      </c>
      <c r="F35" s="35">
        <f t="shared" ref="F35:H35" si="11">IFERROR(F33+F34,"")</f>
        <v>0</v>
      </c>
      <c r="G35" s="35">
        <f t="shared" si="11"/>
        <v>0</v>
      </c>
      <c r="H35" s="35">
        <f t="shared" si="11"/>
        <v>0</v>
      </c>
      <c r="I35" s="35">
        <f>IFERROR(I33,"")</f>
        <v>0</v>
      </c>
      <c r="J35" s="35">
        <f t="shared" ref="J35:M35" si="12">IFERROR(J33,"")</f>
        <v>0</v>
      </c>
      <c r="K35" s="35">
        <f t="shared" si="12"/>
        <v>0</v>
      </c>
      <c r="L35" s="35">
        <f t="shared" si="12"/>
        <v>0</v>
      </c>
      <c r="M35" s="35">
        <f t="shared" si="12"/>
        <v>0</v>
      </c>
      <c r="N35" s="10">
        <f>SUM($E35:$M35)</f>
        <v>0</v>
      </c>
      <c r="O35" s="41"/>
      <c r="P35" s="41"/>
      <c r="Q35" s="136"/>
      <c r="R35" s="42"/>
      <c r="S35" s="42"/>
      <c r="T35" s="53"/>
      <c r="U35" s="53"/>
      <c r="V35" s="31"/>
      <c r="X35" s="2"/>
      <c r="Y35" s="2"/>
    </row>
    <row r="36" spans="1:25" ht="15.75" customHeight="1" x14ac:dyDescent="0.15">
      <c r="A36" s="2"/>
      <c r="B36" s="145" t="s">
        <v>80</v>
      </c>
      <c r="C36" s="20"/>
      <c r="D36" s="58" t="s">
        <v>9</v>
      </c>
      <c r="E36" s="108">
        <v>0</v>
      </c>
      <c r="F36" s="108">
        <v>0</v>
      </c>
      <c r="G36" s="108">
        <v>0</v>
      </c>
      <c r="H36" s="108">
        <v>0</v>
      </c>
      <c r="I36" s="108">
        <v>0</v>
      </c>
      <c r="J36" s="108">
        <v>0</v>
      </c>
      <c r="K36" s="108">
        <v>0</v>
      </c>
      <c r="L36" s="108">
        <v>0</v>
      </c>
      <c r="M36" s="108">
        <v>0</v>
      </c>
      <c r="N36" s="12"/>
      <c r="O36" s="41"/>
      <c r="P36" s="41"/>
      <c r="Q36" s="44"/>
      <c r="R36" s="42"/>
      <c r="S36" s="42"/>
      <c r="T36" s="53"/>
      <c r="U36" s="53"/>
      <c r="V36" s="31"/>
      <c r="X36" s="2"/>
      <c r="Y36" s="2"/>
    </row>
    <row r="37" spans="1:25" ht="15.75" customHeight="1" x14ac:dyDescent="0.15">
      <c r="A37" s="2"/>
      <c r="B37" s="145" t="s">
        <v>81</v>
      </c>
      <c r="C37" s="20"/>
      <c r="D37" s="59" t="s">
        <v>22</v>
      </c>
      <c r="E37" s="118">
        <v>0.05</v>
      </c>
      <c r="F37" s="119">
        <v>0.05</v>
      </c>
      <c r="G37" s="119">
        <v>0.05</v>
      </c>
      <c r="H37" s="119">
        <v>0.08</v>
      </c>
      <c r="I37" s="119">
        <v>0.08</v>
      </c>
      <c r="J37" s="118">
        <f>$I$37</f>
        <v>0.08</v>
      </c>
      <c r="K37" s="118">
        <f t="shared" ref="K37:M37" si="13">$I$37</f>
        <v>0.08</v>
      </c>
      <c r="L37" s="118">
        <f t="shared" si="13"/>
        <v>0.08</v>
      </c>
      <c r="M37" s="118">
        <f t="shared" si="13"/>
        <v>0.08</v>
      </c>
      <c r="N37" s="13"/>
      <c r="O37" s="65"/>
      <c r="P37" s="41"/>
      <c r="Q37" s="44"/>
      <c r="R37" s="42"/>
      <c r="S37" s="42"/>
      <c r="T37" s="53"/>
      <c r="U37" s="53"/>
      <c r="V37" s="31"/>
      <c r="X37" s="2"/>
      <c r="Y37" s="2"/>
    </row>
    <row r="38" spans="1:25" ht="15.75" customHeight="1" x14ac:dyDescent="0.15">
      <c r="A38" s="2"/>
      <c r="B38" s="145"/>
      <c r="C38" s="20"/>
      <c r="D38" s="124" t="str">
        <f>IF($I$37=0.05,"【５％経過措置対象課題】","")</f>
        <v/>
      </c>
      <c r="E38" s="100"/>
      <c r="F38" s="50"/>
      <c r="G38" s="16"/>
      <c r="H38" s="98" t="s">
        <v>28</v>
      </c>
      <c r="I38" s="99" t="s">
        <v>29</v>
      </c>
      <c r="J38" s="134"/>
      <c r="K38" s="13"/>
      <c r="L38" s="13"/>
      <c r="M38" s="13"/>
      <c r="N38" s="13"/>
      <c r="O38" s="65"/>
      <c r="P38" s="41"/>
      <c r="Q38" s="44"/>
      <c r="R38" s="42"/>
      <c r="S38" s="42"/>
      <c r="T38" s="53"/>
      <c r="U38" s="53"/>
      <c r="V38" s="31"/>
      <c r="X38" s="2"/>
      <c r="Y38" s="2"/>
    </row>
    <row r="39" spans="1:25" ht="30.75" customHeight="1" x14ac:dyDescent="0.15">
      <c r="A39" s="2"/>
      <c r="B39" s="145"/>
      <c r="C39" s="304" t="str">
        <f>IF(AND(E39="",F39="",G39="",H39="",I39="",J39="",K39="",L39="",M39=""),"","一般管理費率：未記入、少数点以下第２位又は１０%以上を検出")</f>
        <v/>
      </c>
      <c r="D39" s="304"/>
      <c r="E39" s="73" t="str">
        <f>IF(AND(E$36=ROUNDDOWN(E$36,3),E$36&lt;=0.1,E$36&lt;&gt;""),"","←←確認してください ")</f>
        <v/>
      </c>
      <c r="F39" s="73" t="str">
        <f t="shared" ref="F39:M39" si="14">IF(AND(F$36=ROUNDDOWN(F$36,3),F$36&lt;=0.1,F$36&lt;&gt;""),"","←←確認してください ")</f>
        <v/>
      </c>
      <c r="G39" s="73" t="str">
        <f t="shared" si="14"/>
        <v/>
      </c>
      <c r="H39" s="73" t="str">
        <f t="shared" si="14"/>
        <v/>
      </c>
      <c r="I39" s="73" t="str">
        <f t="shared" si="14"/>
        <v/>
      </c>
      <c r="J39" s="73" t="str">
        <f t="shared" si="14"/>
        <v/>
      </c>
      <c r="K39" s="73" t="str">
        <f t="shared" si="14"/>
        <v/>
      </c>
      <c r="L39" s="73" t="str">
        <f t="shared" si="14"/>
        <v/>
      </c>
      <c r="M39" s="73" t="str">
        <f t="shared" si="14"/>
        <v/>
      </c>
      <c r="N39" s="13"/>
      <c r="O39" s="65"/>
      <c r="P39" s="41"/>
      <c r="Q39" s="44"/>
      <c r="R39" s="42"/>
      <c r="S39" s="42"/>
      <c r="T39" s="53"/>
      <c r="U39" s="53"/>
      <c r="V39" s="31"/>
      <c r="X39" s="2"/>
      <c r="Y39" s="2"/>
    </row>
    <row r="40" spans="1:25" ht="15.75" customHeight="1" x14ac:dyDescent="0.15">
      <c r="A40" s="2"/>
      <c r="B40" s="145"/>
      <c r="C40" s="20"/>
      <c r="D40" s="12"/>
      <c r="E40" s="17"/>
      <c r="F40" s="17"/>
      <c r="G40" s="17"/>
      <c r="H40" s="17"/>
      <c r="I40" s="17"/>
      <c r="J40" s="17"/>
      <c r="K40" s="17"/>
      <c r="L40" s="17"/>
      <c r="M40" s="17"/>
      <c r="N40" s="17"/>
      <c r="O40" s="65"/>
      <c r="P40" s="41"/>
      <c r="Q40" s="44"/>
      <c r="R40" s="42"/>
      <c r="S40" s="42"/>
      <c r="T40" s="53"/>
      <c r="U40" s="53"/>
      <c r="V40" s="31"/>
      <c r="X40" s="2"/>
      <c r="Y40" s="2"/>
    </row>
    <row r="41" spans="1:25" ht="18.75" customHeight="1" x14ac:dyDescent="0.15">
      <c r="A41" s="2"/>
      <c r="B41" s="145" t="s">
        <v>83</v>
      </c>
      <c r="C41" s="20"/>
      <c r="D41" s="7" t="s">
        <v>12</v>
      </c>
      <c r="E41" s="290">
        <v>2000102</v>
      </c>
      <c r="F41" s="290"/>
      <c r="G41" s="290"/>
      <c r="H41" s="290"/>
      <c r="I41" s="290"/>
      <c r="J41" s="256"/>
      <c r="K41" s="256"/>
      <c r="L41" s="256"/>
      <c r="M41" s="256"/>
      <c r="N41" s="54"/>
      <c r="O41" s="54"/>
      <c r="P41" s="41"/>
      <c r="Q41" s="44"/>
      <c r="R41" s="41"/>
      <c r="S41" s="41"/>
      <c r="T41" s="28"/>
      <c r="U41" s="28"/>
      <c r="V41" s="29"/>
      <c r="W41" s="2"/>
      <c r="X41" s="2"/>
      <c r="Y41" s="2"/>
    </row>
    <row r="42" spans="1:25" ht="18.75" customHeight="1" thickBot="1" x14ac:dyDescent="0.2">
      <c r="A42" s="2"/>
      <c r="B42" s="145" t="s">
        <v>84</v>
      </c>
      <c r="C42" s="20" t="s">
        <v>30</v>
      </c>
      <c r="D42" s="56" t="s">
        <v>97</v>
      </c>
      <c r="E42" s="305" t="s">
        <v>42</v>
      </c>
      <c r="F42" s="305"/>
      <c r="G42" s="305"/>
      <c r="H42" s="305"/>
      <c r="I42" s="305"/>
      <c r="J42" s="303" t="str">
        <f>IF(E42="","&lt;- 研究分担者を設定してください。","")</f>
        <v/>
      </c>
      <c r="K42" s="303"/>
      <c r="L42" s="303"/>
      <c r="M42" s="303"/>
      <c r="N42" s="98" t="s">
        <v>2</v>
      </c>
      <c r="O42" s="41"/>
      <c r="P42" s="41"/>
      <c r="Q42" s="44"/>
      <c r="R42" s="42"/>
      <c r="S42" s="42"/>
      <c r="T42" s="53"/>
      <c r="U42" s="53"/>
      <c r="V42" s="31"/>
      <c r="X42" s="2"/>
      <c r="Y42" s="2"/>
    </row>
    <row r="43" spans="1:25" ht="15.75" customHeight="1" thickBot="1" x14ac:dyDescent="0.2">
      <c r="A43" s="2"/>
      <c r="B43" s="145" t="s">
        <v>85</v>
      </c>
      <c r="C43" s="21" t="s">
        <v>0</v>
      </c>
      <c r="D43" s="5" t="s">
        <v>21</v>
      </c>
      <c r="E43" s="132">
        <f>E$24</f>
        <v>25</v>
      </c>
      <c r="F43" s="132">
        <f t="shared" ref="F43:M43" si="15">F$24</f>
        <v>26</v>
      </c>
      <c r="G43" s="132">
        <f t="shared" si="15"/>
        <v>27</v>
      </c>
      <c r="H43" s="132">
        <f t="shared" si="15"/>
        <v>28</v>
      </c>
      <c r="I43" s="132">
        <f t="shared" si="15"/>
        <v>29</v>
      </c>
      <c r="J43" s="132">
        <f t="shared" si="15"/>
        <v>30</v>
      </c>
      <c r="K43" s="132">
        <f t="shared" si="15"/>
        <v>31</v>
      </c>
      <c r="L43" s="132">
        <f t="shared" si="15"/>
        <v>32</v>
      </c>
      <c r="M43" s="132">
        <f t="shared" si="15"/>
        <v>33</v>
      </c>
      <c r="N43" s="40" t="str">
        <f>N$24</f>
        <v>総額</v>
      </c>
      <c r="O43" s="41"/>
      <c r="P43" s="41"/>
      <c r="Q43" s="136"/>
      <c r="R43" s="42"/>
      <c r="S43" s="42"/>
      <c r="T43" s="53"/>
      <c r="U43" s="53"/>
      <c r="V43" s="31"/>
      <c r="X43" s="2"/>
      <c r="Y43" s="2"/>
    </row>
    <row r="44" spans="1:25" ht="15.75" customHeight="1" x14ac:dyDescent="0.15">
      <c r="A44" s="2"/>
      <c r="B44" s="145"/>
      <c r="C44" s="291" t="s">
        <v>70</v>
      </c>
      <c r="D44" s="24" t="s">
        <v>4</v>
      </c>
      <c r="E44" s="105">
        <v>0</v>
      </c>
      <c r="F44" s="106">
        <v>0</v>
      </c>
      <c r="G44" s="106">
        <v>0</v>
      </c>
      <c r="H44" s="106">
        <v>0</v>
      </c>
      <c r="I44" s="106">
        <v>0</v>
      </c>
      <c r="J44" s="106">
        <v>0</v>
      </c>
      <c r="K44" s="106">
        <v>0</v>
      </c>
      <c r="L44" s="106">
        <v>0</v>
      </c>
      <c r="M44" s="106">
        <v>0</v>
      </c>
      <c r="N44" s="36"/>
      <c r="O44" s="41"/>
      <c r="P44" s="41"/>
      <c r="Q44" s="136"/>
      <c r="R44" s="42"/>
      <c r="S44" s="42"/>
      <c r="T44" s="53"/>
      <c r="U44" s="53"/>
      <c r="V44" s="31"/>
      <c r="X44" s="2"/>
      <c r="Y44" s="2"/>
    </row>
    <row r="45" spans="1:25" ht="15.75" customHeight="1" x14ac:dyDescent="0.15">
      <c r="A45" s="2"/>
      <c r="B45" s="145"/>
      <c r="C45" s="292"/>
      <c r="D45" s="25" t="s">
        <v>5</v>
      </c>
      <c r="E45" s="109">
        <v>0</v>
      </c>
      <c r="F45" s="109">
        <v>0</v>
      </c>
      <c r="G45" s="109">
        <v>0</v>
      </c>
      <c r="H45" s="109">
        <v>0</v>
      </c>
      <c r="I45" s="109">
        <v>0</v>
      </c>
      <c r="J45" s="109">
        <v>0</v>
      </c>
      <c r="K45" s="110">
        <v>0</v>
      </c>
      <c r="L45" s="110">
        <v>0</v>
      </c>
      <c r="M45" s="110">
        <v>0</v>
      </c>
      <c r="N45" s="37"/>
      <c r="O45" s="41"/>
      <c r="P45" s="41"/>
      <c r="Q45" s="136"/>
      <c r="R45" s="42"/>
      <c r="S45" s="42"/>
      <c r="T45" s="53"/>
      <c r="U45" s="53"/>
      <c r="V45" s="31"/>
      <c r="X45" s="2"/>
      <c r="Y45" s="2"/>
    </row>
    <row r="46" spans="1:25" ht="15.75" customHeight="1" x14ac:dyDescent="0.15">
      <c r="A46" s="2"/>
      <c r="B46" s="145"/>
      <c r="C46" s="292"/>
      <c r="D46" s="26" t="s">
        <v>6</v>
      </c>
      <c r="E46" s="109">
        <v>0</v>
      </c>
      <c r="F46" s="109">
        <v>0</v>
      </c>
      <c r="G46" s="109">
        <v>0</v>
      </c>
      <c r="H46" s="109">
        <v>0</v>
      </c>
      <c r="I46" s="109">
        <v>0</v>
      </c>
      <c r="J46" s="109">
        <v>0</v>
      </c>
      <c r="K46" s="110">
        <v>0</v>
      </c>
      <c r="L46" s="110">
        <v>0</v>
      </c>
      <c r="M46" s="110">
        <v>0</v>
      </c>
      <c r="N46" s="37"/>
      <c r="O46" s="41"/>
      <c r="P46" s="41"/>
      <c r="Q46" s="136"/>
      <c r="R46" s="42"/>
      <c r="S46" s="42"/>
      <c r="T46" s="53"/>
      <c r="U46" s="53"/>
      <c r="V46" s="31"/>
      <c r="X46" s="2"/>
      <c r="Y46" s="2"/>
    </row>
    <row r="47" spans="1:25" ht="15.75" customHeight="1" x14ac:dyDescent="0.15">
      <c r="A47" s="2"/>
      <c r="B47" s="145"/>
      <c r="C47" s="292"/>
      <c r="D47" s="45" t="s">
        <v>7</v>
      </c>
      <c r="E47" s="111">
        <v>0</v>
      </c>
      <c r="F47" s="111">
        <v>0</v>
      </c>
      <c r="G47" s="111">
        <v>0</v>
      </c>
      <c r="H47" s="111">
        <v>0</v>
      </c>
      <c r="I47" s="111">
        <v>0</v>
      </c>
      <c r="J47" s="111">
        <v>0</v>
      </c>
      <c r="K47" s="112">
        <v>0</v>
      </c>
      <c r="L47" s="112">
        <v>0</v>
      </c>
      <c r="M47" s="112">
        <v>0</v>
      </c>
      <c r="N47" s="39"/>
      <c r="O47" s="41"/>
      <c r="P47" s="41"/>
      <c r="Q47" s="136"/>
      <c r="R47" s="43"/>
      <c r="S47" s="42"/>
      <c r="T47" s="53"/>
      <c r="U47" s="53"/>
      <c r="V47" s="31"/>
      <c r="X47" s="2"/>
      <c r="Y47" s="2"/>
    </row>
    <row r="48" spans="1:25" ht="15.75" customHeight="1" x14ac:dyDescent="0.15">
      <c r="A48" s="2"/>
      <c r="B48" s="145"/>
      <c r="C48" s="292"/>
      <c r="D48" s="174" t="s">
        <v>15</v>
      </c>
      <c r="E48" s="181">
        <f>SUM(E44:E47)</f>
        <v>0</v>
      </c>
      <c r="F48" s="176">
        <f t="shared" ref="F48:H48" si="16">SUM(F44:F47)</f>
        <v>0</v>
      </c>
      <c r="G48" s="176">
        <f t="shared" si="16"/>
        <v>0</v>
      </c>
      <c r="H48" s="176">
        <f t="shared" si="16"/>
        <v>0</v>
      </c>
      <c r="I48" s="176">
        <f>SUM(I44:I47)</f>
        <v>0</v>
      </c>
      <c r="J48" s="176">
        <f t="shared" ref="J48:M48" si="17">SUM(J44:J47)</f>
        <v>0</v>
      </c>
      <c r="K48" s="176">
        <f t="shared" si="17"/>
        <v>0</v>
      </c>
      <c r="L48" s="176">
        <f t="shared" si="17"/>
        <v>0</v>
      </c>
      <c r="M48" s="176">
        <f t="shared" si="17"/>
        <v>0</v>
      </c>
      <c r="N48" s="177"/>
      <c r="O48" s="41"/>
      <c r="P48" s="41"/>
      <c r="Q48" s="136"/>
      <c r="R48" s="42"/>
      <c r="S48" s="42"/>
      <c r="T48" s="53"/>
      <c r="U48" s="53"/>
      <c r="V48" s="31"/>
      <c r="X48" s="2"/>
      <c r="Y48" s="2"/>
    </row>
    <row r="49" spans="1:25" ht="15.75" customHeight="1" x14ac:dyDescent="0.15">
      <c r="A49" s="2"/>
      <c r="B49" s="145"/>
      <c r="C49" s="292"/>
      <c r="D49" s="182" t="s">
        <v>8</v>
      </c>
      <c r="E49" s="199">
        <f t="shared" ref="E49:M49" si="18">IF(E54="",ROUNDDOWN(E48*E52,0),"　率設定ｴﾗｰ")</f>
        <v>0</v>
      </c>
      <c r="F49" s="180">
        <f t="shared" si="18"/>
        <v>0</v>
      </c>
      <c r="G49" s="180">
        <f t="shared" si="18"/>
        <v>0</v>
      </c>
      <c r="H49" s="180">
        <f t="shared" si="18"/>
        <v>0</v>
      </c>
      <c r="I49" s="180">
        <f t="shared" si="18"/>
        <v>0</v>
      </c>
      <c r="J49" s="180">
        <f t="shared" si="18"/>
        <v>0</v>
      </c>
      <c r="K49" s="180">
        <f t="shared" si="18"/>
        <v>0</v>
      </c>
      <c r="L49" s="180">
        <f t="shared" si="18"/>
        <v>0</v>
      </c>
      <c r="M49" s="180">
        <f t="shared" si="18"/>
        <v>0</v>
      </c>
      <c r="N49" s="177"/>
      <c r="O49" s="41"/>
      <c r="P49" s="41"/>
      <c r="Q49" s="136"/>
      <c r="R49" s="42"/>
      <c r="S49" s="42"/>
      <c r="T49" s="53"/>
      <c r="U49" s="53"/>
      <c r="V49" s="31"/>
      <c r="X49" s="2"/>
      <c r="Y49" s="2"/>
    </row>
    <row r="50" spans="1:25" ht="15.75" customHeight="1" x14ac:dyDescent="0.15">
      <c r="A50" s="2"/>
      <c r="B50" s="145"/>
      <c r="C50" s="292"/>
      <c r="D50" s="96" t="s">
        <v>17</v>
      </c>
      <c r="E50" s="265">
        <f>IF($E$42="",0,E48+E49)</f>
        <v>0</v>
      </c>
      <c r="F50" s="266">
        <f t="shared" ref="F50:M50" si="19">IF($E$42="",0,F48+F49)</f>
        <v>0</v>
      </c>
      <c r="G50" s="266">
        <f t="shared" si="19"/>
        <v>0</v>
      </c>
      <c r="H50" s="266">
        <f t="shared" si="19"/>
        <v>0</v>
      </c>
      <c r="I50" s="266">
        <f t="shared" si="19"/>
        <v>0</v>
      </c>
      <c r="J50" s="266">
        <f t="shared" si="19"/>
        <v>0</v>
      </c>
      <c r="K50" s="266">
        <f t="shared" si="19"/>
        <v>0</v>
      </c>
      <c r="L50" s="266">
        <f t="shared" si="19"/>
        <v>0</v>
      </c>
      <c r="M50" s="266">
        <f t="shared" si="19"/>
        <v>0</v>
      </c>
      <c r="N50" s="186"/>
      <c r="O50" s="41"/>
      <c r="P50" s="41"/>
      <c r="Q50" s="136"/>
      <c r="R50" s="42"/>
      <c r="S50" s="42"/>
      <c r="T50" s="53"/>
      <c r="U50" s="53"/>
      <c r="V50" s="31"/>
      <c r="X50" s="2"/>
      <c r="Y50" s="2"/>
    </row>
    <row r="51" spans="1:25" ht="29.25" customHeight="1" thickBot="1" x14ac:dyDescent="0.2">
      <c r="A51" s="2"/>
      <c r="B51" s="145"/>
      <c r="C51" s="293"/>
      <c r="D51" s="216" t="s">
        <v>27</v>
      </c>
      <c r="E51" s="267">
        <f>IFERROR(ROUNDDOWN(E50*E$37/(1+E$37),0),"")</f>
        <v>0</v>
      </c>
      <c r="F51" s="267">
        <f t="shared" ref="F51:H51" si="20">IFERROR(ROUNDDOWN(F50*F$37/(1+F$37),0),"")</f>
        <v>0</v>
      </c>
      <c r="G51" s="267">
        <f t="shared" si="20"/>
        <v>0</v>
      </c>
      <c r="H51" s="267">
        <f t="shared" si="20"/>
        <v>0</v>
      </c>
      <c r="I51" s="268">
        <f>IFERROR((ROUNDDOWN(I50*I$37,0)),"")</f>
        <v>0</v>
      </c>
      <c r="J51" s="268">
        <f t="shared" ref="J51:M51" si="21">IFERROR((ROUNDDOWN(J50*J$37,0)),"")</f>
        <v>0</v>
      </c>
      <c r="K51" s="268">
        <f t="shared" si="21"/>
        <v>0</v>
      </c>
      <c r="L51" s="268">
        <f t="shared" si="21"/>
        <v>0</v>
      </c>
      <c r="M51" s="268">
        <f t="shared" si="21"/>
        <v>0</v>
      </c>
      <c r="N51" s="269"/>
      <c r="O51" s="41"/>
      <c r="P51" s="41"/>
      <c r="Q51" s="136"/>
      <c r="R51" s="42"/>
      <c r="S51" s="42"/>
      <c r="T51" s="53"/>
      <c r="U51" s="53"/>
      <c r="V51" s="31"/>
      <c r="X51" s="2"/>
      <c r="Y51" s="2"/>
    </row>
    <row r="52" spans="1:25" ht="15.75" customHeight="1" x14ac:dyDescent="0.15">
      <c r="A52" s="2"/>
      <c r="B52" s="145" t="s">
        <v>86</v>
      </c>
      <c r="C52" s="20"/>
      <c r="D52" s="11" t="s">
        <v>9</v>
      </c>
      <c r="E52" s="108">
        <v>0</v>
      </c>
      <c r="F52" s="108">
        <v>0</v>
      </c>
      <c r="G52" s="108">
        <v>0</v>
      </c>
      <c r="H52" s="108">
        <v>0</v>
      </c>
      <c r="I52" s="108">
        <v>0</v>
      </c>
      <c r="J52" s="108">
        <v>0</v>
      </c>
      <c r="K52" s="108">
        <v>0</v>
      </c>
      <c r="L52" s="108">
        <v>0</v>
      </c>
      <c r="M52" s="108">
        <v>0</v>
      </c>
      <c r="N52" s="12"/>
      <c r="O52" s="41"/>
      <c r="P52" s="41"/>
      <c r="Q52" s="136"/>
      <c r="R52" s="42"/>
      <c r="S52" s="42"/>
      <c r="T52" s="53"/>
      <c r="U52" s="53"/>
      <c r="V52" s="31"/>
      <c r="X52" s="2"/>
      <c r="Y52" s="2"/>
    </row>
    <row r="53" spans="1:25" ht="15.75" customHeight="1" x14ac:dyDescent="0.15">
      <c r="A53" s="2"/>
      <c r="B53" s="145"/>
      <c r="C53" s="20"/>
      <c r="D53" s="130"/>
      <c r="E53" s="130"/>
      <c r="F53" s="50"/>
      <c r="G53" s="16"/>
      <c r="H53" s="98" t="s">
        <v>94</v>
      </c>
      <c r="I53" s="99" t="s">
        <v>95</v>
      </c>
      <c r="J53" s="134"/>
      <c r="K53" s="12"/>
      <c r="L53" s="12"/>
      <c r="M53" s="12"/>
      <c r="N53" s="12"/>
      <c r="O53" s="41"/>
      <c r="P53" s="41"/>
      <c r="Q53" s="136"/>
      <c r="R53" s="42"/>
      <c r="S53" s="42"/>
      <c r="T53" s="53"/>
      <c r="U53" s="53"/>
      <c r="V53" s="31"/>
      <c r="X53" s="2"/>
      <c r="Y53" s="2"/>
    </row>
    <row r="54" spans="1:25" ht="30.75" customHeight="1" x14ac:dyDescent="0.15">
      <c r="A54" s="2"/>
      <c r="B54" s="145"/>
      <c r="C54" s="304" t="str">
        <f>IF(AND(E54="",F54="",G54="",H54="",I54="",J54="",K54="",L54="",M54=""),"","一般管理費率：未記入、少数点以下第２位又は１０%以上を検出")</f>
        <v/>
      </c>
      <c r="D54" s="304"/>
      <c r="E54" s="73" t="str">
        <f>IF(AND(E52=ROUNDDOWN(E52,3),E52&lt;=0.1,E52&lt;&gt;""),"","←←確認してください ")</f>
        <v/>
      </c>
      <c r="F54" s="73" t="str">
        <f t="shared" ref="F54:M54" si="22">IF(AND(F52=ROUNDDOWN(F52,3),F52&lt;=0.1,F52&lt;&gt;""),"","←←確認してください ")</f>
        <v/>
      </c>
      <c r="G54" s="73" t="str">
        <f t="shared" si="22"/>
        <v/>
      </c>
      <c r="H54" s="73" t="str">
        <f t="shared" si="22"/>
        <v/>
      </c>
      <c r="I54" s="73" t="str">
        <f t="shared" si="22"/>
        <v/>
      </c>
      <c r="J54" s="73" t="str">
        <f t="shared" si="22"/>
        <v/>
      </c>
      <c r="K54" s="73" t="str">
        <f t="shared" si="22"/>
        <v/>
      </c>
      <c r="L54" s="73" t="str">
        <f t="shared" si="22"/>
        <v/>
      </c>
      <c r="M54" s="73" t="str">
        <f t="shared" si="22"/>
        <v/>
      </c>
      <c r="N54" s="17"/>
      <c r="O54" s="92"/>
      <c r="P54" s="41"/>
      <c r="Q54" s="136"/>
      <c r="R54" s="42"/>
      <c r="S54" s="42"/>
      <c r="T54" s="53"/>
      <c r="U54" s="53"/>
      <c r="V54" s="31"/>
      <c r="X54" s="2"/>
      <c r="Y54" s="2"/>
    </row>
    <row r="55" spans="1:25" ht="18.75" customHeight="1" x14ac:dyDescent="0.15">
      <c r="A55" s="2"/>
      <c r="B55" s="145" t="s">
        <v>83</v>
      </c>
      <c r="C55" s="20"/>
      <c r="D55" s="7" t="s">
        <v>12</v>
      </c>
      <c r="E55" s="290"/>
      <c r="F55" s="290"/>
      <c r="G55" s="290"/>
      <c r="H55" s="290"/>
      <c r="I55" s="290"/>
      <c r="J55" s="237"/>
      <c r="K55" s="237"/>
      <c r="L55" s="237"/>
      <c r="M55" s="237"/>
      <c r="N55" s="54"/>
      <c r="O55" s="92"/>
      <c r="P55" s="41"/>
      <c r="Q55" s="136"/>
      <c r="R55" s="42"/>
      <c r="S55" s="42"/>
      <c r="T55" s="53"/>
      <c r="U55" s="53"/>
      <c r="V55" s="31"/>
      <c r="X55" s="2"/>
      <c r="Y55" s="2"/>
    </row>
    <row r="56" spans="1:25" ht="18.75" customHeight="1" thickBot="1" x14ac:dyDescent="0.2">
      <c r="A56" s="2"/>
      <c r="B56" s="145" t="s">
        <v>84</v>
      </c>
      <c r="C56" s="20" t="s">
        <v>11</v>
      </c>
      <c r="D56" s="56" t="s">
        <v>97</v>
      </c>
      <c r="E56" s="302"/>
      <c r="F56" s="302"/>
      <c r="G56" s="302"/>
      <c r="H56" s="302"/>
      <c r="I56" s="302"/>
      <c r="J56" s="303" t="str">
        <f>IF(E56="","&lt;- 研究分担者を設定してください。","")</f>
        <v>&lt;- 研究分担者を設定してください。</v>
      </c>
      <c r="K56" s="303"/>
      <c r="L56" s="303"/>
      <c r="M56" s="303"/>
      <c r="N56" s="98" t="s">
        <v>2</v>
      </c>
      <c r="O56" s="92"/>
      <c r="P56" s="41"/>
      <c r="Q56" s="136"/>
      <c r="R56" s="42"/>
      <c r="S56" s="42"/>
      <c r="T56" s="53"/>
      <c r="U56" s="53"/>
      <c r="V56" s="31"/>
      <c r="X56" s="2"/>
      <c r="Y56" s="2"/>
    </row>
    <row r="57" spans="1:25" ht="18" customHeight="1" thickBot="1" x14ac:dyDescent="0.2">
      <c r="A57" s="2"/>
      <c r="B57" s="145" t="s">
        <v>85</v>
      </c>
      <c r="C57" s="21" t="s">
        <v>0</v>
      </c>
      <c r="D57" s="5" t="s">
        <v>21</v>
      </c>
      <c r="E57" s="132">
        <f>E$24</f>
        <v>25</v>
      </c>
      <c r="F57" s="132">
        <f t="shared" ref="F57:M57" si="23">F$24</f>
        <v>26</v>
      </c>
      <c r="G57" s="132">
        <f t="shared" si="23"/>
        <v>27</v>
      </c>
      <c r="H57" s="132">
        <f t="shared" si="23"/>
        <v>28</v>
      </c>
      <c r="I57" s="132">
        <f t="shared" si="23"/>
        <v>29</v>
      </c>
      <c r="J57" s="132">
        <f t="shared" si="23"/>
        <v>30</v>
      </c>
      <c r="K57" s="132">
        <f t="shared" si="23"/>
        <v>31</v>
      </c>
      <c r="L57" s="132">
        <f t="shared" si="23"/>
        <v>32</v>
      </c>
      <c r="M57" s="132">
        <f t="shared" si="23"/>
        <v>33</v>
      </c>
      <c r="N57" s="40" t="str">
        <f>N$24</f>
        <v>総額</v>
      </c>
      <c r="O57" s="92"/>
      <c r="P57" s="41"/>
      <c r="Q57" s="136"/>
      <c r="R57" s="42"/>
      <c r="S57" s="42"/>
      <c r="T57" s="53"/>
      <c r="U57" s="53"/>
      <c r="V57" s="31"/>
      <c r="X57" s="2"/>
      <c r="Y57" s="2"/>
    </row>
    <row r="58" spans="1:25" ht="15.75" customHeight="1" x14ac:dyDescent="0.15">
      <c r="A58" s="2"/>
      <c r="B58" s="145"/>
      <c r="C58" s="291" t="s">
        <v>70</v>
      </c>
      <c r="D58" s="24" t="s">
        <v>4</v>
      </c>
      <c r="E58" s="105">
        <v>0</v>
      </c>
      <c r="F58" s="106">
        <v>0</v>
      </c>
      <c r="G58" s="106">
        <v>0</v>
      </c>
      <c r="H58" s="106">
        <v>0</v>
      </c>
      <c r="I58" s="106">
        <v>0</v>
      </c>
      <c r="J58" s="106">
        <v>0</v>
      </c>
      <c r="K58" s="106">
        <v>0</v>
      </c>
      <c r="L58" s="106">
        <v>0</v>
      </c>
      <c r="M58" s="106">
        <v>0</v>
      </c>
      <c r="N58" s="36"/>
      <c r="O58" s="92"/>
      <c r="P58" s="41"/>
      <c r="Q58" s="136"/>
      <c r="R58" s="42"/>
      <c r="S58" s="42"/>
      <c r="T58" s="53"/>
      <c r="U58" s="53"/>
      <c r="V58" s="31"/>
      <c r="X58" s="2"/>
      <c r="Y58" s="2"/>
    </row>
    <row r="59" spans="1:25" ht="15.75" customHeight="1" x14ac:dyDescent="0.15">
      <c r="A59" s="2"/>
      <c r="B59" s="145"/>
      <c r="C59" s="292"/>
      <c r="D59" s="25" t="s">
        <v>5</v>
      </c>
      <c r="E59" s="109">
        <v>0</v>
      </c>
      <c r="F59" s="109">
        <v>0</v>
      </c>
      <c r="G59" s="109">
        <v>0</v>
      </c>
      <c r="H59" s="109">
        <v>0</v>
      </c>
      <c r="I59" s="109">
        <v>0</v>
      </c>
      <c r="J59" s="109">
        <v>0</v>
      </c>
      <c r="K59" s="110">
        <v>0</v>
      </c>
      <c r="L59" s="110">
        <v>0</v>
      </c>
      <c r="M59" s="110">
        <v>0</v>
      </c>
      <c r="N59" s="37"/>
      <c r="O59" s="92"/>
      <c r="P59" s="41"/>
      <c r="Q59" s="136"/>
      <c r="R59" s="42"/>
      <c r="S59" s="42"/>
      <c r="T59" s="53"/>
      <c r="U59" s="53"/>
      <c r="V59" s="31"/>
      <c r="X59" s="2"/>
      <c r="Y59" s="2"/>
    </row>
    <row r="60" spans="1:25" ht="15.75" customHeight="1" x14ac:dyDescent="0.15">
      <c r="A60" s="2"/>
      <c r="B60" s="145"/>
      <c r="C60" s="292"/>
      <c r="D60" s="26" t="s">
        <v>6</v>
      </c>
      <c r="E60" s="109">
        <v>0</v>
      </c>
      <c r="F60" s="109">
        <v>0</v>
      </c>
      <c r="G60" s="109">
        <v>0</v>
      </c>
      <c r="H60" s="109">
        <v>0</v>
      </c>
      <c r="I60" s="109">
        <v>0</v>
      </c>
      <c r="J60" s="109">
        <v>0</v>
      </c>
      <c r="K60" s="110">
        <v>0</v>
      </c>
      <c r="L60" s="287">
        <v>0</v>
      </c>
      <c r="M60" s="110">
        <v>0</v>
      </c>
      <c r="N60" s="37"/>
      <c r="O60" s="92"/>
      <c r="P60" s="41"/>
      <c r="Q60" s="136"/>
      <c r="R60" s="42"/>
      <c r="S60" s="42"/>
      <c r="T60" s="53"/>
      <c r="U60" s="53"/>
      <c r="V60" s="31"/>
      <c r="X60" s="2"/>
      <c r="Y60" s="2"/>
    </row>
    <row r="61" spans="1:25" ht="15.75" customHeight="1" x14ac:dyDescent="0.15">
      <c r="A61" s="2"/>
      <c r="B61" s="145"/>
      <c r="C61" s="292"/>
      <c r="D61" s="45" t="s">
        <v>7</v>
      </c>
      <c r="E61" s="111">
        <v>0</v>
      </c>
      <c r="F61" s="111">
        <v>0</v>
      </c>
      <c r="G61" s="111">
        <v>0</v>
      </c>
      <c r="H61" s="111">
        <v>0</v>
      </c>
      <c r="I61" s="111">
        <v>0</v>
      </c>
      <c r="J61" s="111">
        <v>0</v>
      </c>
      <c r="K61" s="112">
        <v>0</v>
      </c>
      <c r="L61" s="112">
        <v>0</v>
      </c>
      <c r="M61" s="112">
        <v>0</v>
      </c>
      <c r="N61" s="39"/>
      <c r="O61" s="92"/>
      <c r="P61" s="41"/>
      <c r="Q61" s="136"/>
      <c r="R61" s="42"/>
      <c r="S61" s="42"/>
      <c r="T61" s="53"/>
      <c r="U61" s="53"/>
      <c r="V61" s="31"/>
      <c r="X61" s="2"/>
      <c r="Y61" s="2"/>
    </row>
    <row r="62" spans="1:25" ht="15.75" customHeight="1" x14ac:dyDescent="0.15">
      <c r="A62" s="2"/>
      <c r="B62" s="145"/>
      <c r="C62" s="292"/>
      <c r="D62" s="174" t="s">
        <v>15</v>
      </c>
      <c r="E62" s="181">
        <f>SUM(E58:E61)</f>
        <v>0</v>
      </c>
      <c r="F62" s="176">
        <f t="shared" ref="F62" si="24">SUM(F58:F61)</f>
        <v>0</v>
      </c>
      <c r="G62" s="176">
        <f t="shared" ref="G62" si="25">SUM(G58:G61)</f>
        <v>0</v>
      </c>
      <c r="H62" s="176">
        <f t="shared" ref="H62" si="26">SUM(H58:H61)</f>
        <v>0</v>
      </c>
      <c r="I62" s="176">
        <f>SUM(I58:I61)</f>
        <v>0</v>
      </c>
      <c r="J62" s="176">
        <f t="shared" ref="J62" si="27">SUM(J58:J61)</f>
        <v>0</v>
      </c>
      <c r="K62" s="176">
        <f t="shared" ref="K62" si="28">SUM(K58:K61)</f>
        <v>0</v>
      </c>
      <c r="L62" s="176">
        <f t="shared" ref="L62" si="29">SUM(L58:L61)</f>
        <v>0</v>
      </c>
      <c r="M62" s="176">
        <f t="shared" ref="M62" si="30">SUM(M58:M61)</f>
        <v>0</v>
      </c>
      <c r="N62" s="177"/>
      <c r="O62" s="92"/>
      <c r="P62" s="41"/>
      <c r="Q62" s="136"/>
      <c r="R62" s="42"/>
      <c r="S62" s="42"/>
      <c r="T62" s="53"/>
      <c r="U62" s="53"/>
      <c r="V62" s="31"/>
      <c r="X62" s="2"/>
      <c r="Y62" s="2"/>
    </row>
    <row r="63" spans="1:25" ht="15.75" customHeight="1" x14ac:dyDescent="0.15">
      <c r="A63" s="2"/>
      <c r="B63" s="145"/>
      <c r="C63" s="292"/>
      <c r="D63" s="182" t="s">
        <v>8</v>
      </c>
      <c r="E63" s="175">
        <f t="shared" ref="E63:M63" si="31">IF(E68="",ROUNDDOWN(E62*E66,0),"　率設定ｴﾗｰ")</f>
        <v>0</v>
      </c>
      <c r="F63" s="180">
        <f t="shared" si="31"/>
        <v>0</v>
      </c>
      <c r="G63" s="180">
        <f t="shared" si="31"/>
        <v>0</v>
      </c>
      <c r="H63" s="180">
        <f t="shared" si="31"/>
        <v>0</v>
      </c>
      <c r="I63" s="180">
        <f t="shared" si="31"/>
        <v>0</v>
      </c>
      <c r="J63" s="180">
        <f t="shared" si="31"/>
        <v>0</v>
      </c>
      <c r="K63" s="180">
        <f t="shared" si="31"/>
        <v>0</v>
      </c>
      <c r="L63" s="180">
        <f t="shared" si="31"/>
        <v>0</v>
      </c>
      <c r="M63" s="180">
        <f t="shared" si="31"/>
        <v>0</v>
      </c>
      <c r="N63" s="177"/>
      <c r="O63" s="92"/>
      <c r="P63" s="41"/>
      <c r="Q63" s="136"/>
      <c r="R63" s="42"/>
      <c r="S63" s="42"/>
      <c r="T63" s="53"/>
      <c r="U63" s="53"/>
      <c r="V63" s="31"/>
      <c r="X63" s="2"/>
      <c r="Y63" s="2"/>
    </row>
    <row r="64" spans="1:25" ht="15.75" customHeight="1" x14ac:dyDescent="0.15">
      <c r="A64" s="2"/>
      <c r="B64" s="145"/>
      <c r="C64" s="292"/>
      <c r="D64" s="96" t="s">
        <v>17</v>
      </c>
      <c r="E64" s="265">
        <f>IF($E$56="",0,E62+E63)</f>
        <v>0</v>
      </c>
      <c r="F64" s="266">
        <f t="shared" ref="F64:M64" si="32">IF($E$56="",0,F62+F63)</f>
        <v>0</v>
      </c>
      <c r="G64" s="266">
        <f t="shared" si="32"/>
        <v>0</v>
      </c>
      <c r="H64" s="266">
        <f t="shared" si="32"/>
        <v>0</v>
      </c>
      <c r="I64" s="266">
        <f t="shared" si="32"/>
        <v>0</v>
      </c>
      <c r="J64" s="266">
        <f t="shared" si="32"/>
        <v>0</v>
      </c>
      <c r="K64" s="266">
        <f t="shared" si="32"/>
        <v>0</v>
      </c>
      <c r="L64" s="266">
        <f t="shared" si="32"/>
        <v>0</v>
      </c>
      <c r="M64" s="266">
        <f t="shared" si="32"/>
        <v>0</v>
      </c>
      <c r="N64" s="186"/>
      <c r="O64" s="92"/>
      <c r="P64" s="41"/>
      <c r="Q64" s="136"/>
      <c r="R64" s="42"/>
      <c r="S64" s="42"/>
      <c r="T64" s="53"/>
      <c r="U64" s="53"/>
      <c r="V64" s="31"/>
      <c r="X64" s="2"/>
      <c r="Y64" s="2"/>
    </row>
    <row r="65" spans="1:25" ht="29.25" customHeight="1" thickBot="1" x14ac:dyDescent="0.2">
      <c r="A65" s="2"/>
      <c r="B65" s="145"/>
      <c r="C65" s="293"/>
      <c r="D65" s="216" t="s">
        <v>27</v>
      </c>
      <c r="E65" s="267">
        <f>IFERROR(ROUNDDOWN(E64*E$37/(1+E$37),0),"")</f>
        <v>0</v>
      </c>
      <c r="F65" s="267">
        <f t="shared" ref="F65" si="33">IFERROR(ROUNDDOWN(F64*F$37/(1+F$37),0),"")</f>
        <v>0</v>
      </c>
      <c r="G65" s="267">
        <f t="shared" ref="G65" si="34">IFERROR(ROUNDDOWN(G64*G$37/(1+G$37),0),"")</f>
        <v>0</v>
      </c>
      <c r="H65" s="267">
        <f t="shared" ref="H65" si="35">IFERROR(ROUNDDOWN(H64*H$37/(1+H$37),0),"")</f>
        <v>0</v>
      </c>
      <c r="I65" s="268">
        <f>IFERROR((ROUNDDOWN(I64*I$37,0)),"")</f>
        <v>0</v>
      </c>
      <c r="J65" s="268">
        <f t="shared" ref="J65" si="36">IFERROR((ROUNDDOWN(J64*J$37,0)),"")</f>
        <v>0</v>
      </c>
      <c r="K65" s="268">
        <f t="shared" ref="K65" si="37">IFERROR((ROUNDDOWN(K64*K$37,0)),"")</f>
        <v>0</v>
      </c>
      <c r="L65" s="268">
        <f t="shared" ref="L65" si="38">IFERROR((ROUNDDOWN(L64*L$37,0)),"")</f>
        <v>0</v>
      </c>
      <c r="M65" s="268">
        <f t="shared" ref="M65" si="39">IFERROR((ROUNDDOWN(M64*M$37,0)),"")</f>
        <v>0</v>
      </c>
      <c r="N65" s="269"/>
      <c r="O65" s="92"/>
      <c r="P65" s="41"/>
      <c r="Q65" s="136"/>
      <c r="R65" s="42"/>
      <c r="S65" s="42"/>
      <c r="T65" s="53"/>
      <c r="U65" s="53"/>
      <c r="V65" s="31"/>
      <c r="X65" s="2"/>
      <c r="Y65" s="2"/>
    </row>
    <row r="66" spans="1:25" ht="15.75" customHeight="1" x14ac:dyDescent="0.15">
      <c r="A66" s="2"/>
      <c r="B66" s="145" t="s">
        <v>86</v>
      </c>
      <c r="C66" s="20"/>
      <c r="D66" s="11" t="s">
        <v>9</v>
      </c>
      <c r="E66" s="108">
        <v>0</v>
      </c>
      <c r="F66" s="108">
        <v>0</v>
      </c>
      <c r="G66" s="108">
        <v>0</v>
      </c>
      <c r="H66" s="108">
        <v>0</v>
      </c>
      <c r="I66" s="108">
        <v>0</v>
      </c>
      <c r="J66" s="108">
        <v>0</v>
      </c>
      <c r="K66" s="108">
        <v>0</v>
      </c>
      <c r="L66" s="108">
        <v>0</v>
      </c>
      <c r="M66" s="108">
        <v>0</v>
      </c>
      <c r="N66" s="12"/>
      <c r="O66" s="92"/>
      <c r="P66" s="41"/>
      <c r="Q66" s="136"/>
      <c r="R66" s="42"/>
      <c r="S66" s="42"/>
      <c r="T66" s="53"/>
      <c r="U66" s="53"/>
      <c r="V66" s="31"/>
      <c r="X66" s="2"/>
      <c r="Y66" s="2"/>
    </row>
    <row r="67" spans="1:25" ht="15.75" customHeight="1" x14ac:dyDescent="0.15">
      <c r="A67" s="2"/>
      <c r="B67" s="145"/>
      <c r="C67" s="20"/>
      <c r="D67" s="130"/>
      <c r="E67" s="130"/>
      <c r="F67" s="50"/>
      <c r="G67" s="16"/>
      <c r="H67" s="98" t="s">
        <v>94</v>
      </c>
      <c r="I67" s="99" t="s">
        <v>95</v>
      </c>
      <c r="J67" s="134"/>
      <c r="K67" s="12"/>
      <c r="L67" s="12"/>
      <c r="M67" s="12"/>
      <c r="N67" s="12"/>
      <c r="O67" s="92"/>
      <c r="P67" s="41"/>
      <c r="Q67" s="136"/>
      <c r="R67" s="42"/>
      <c r="S67" s="42"/>
      <c r="T67" s="53"/>
      <c r="U67" s="53"/>
      <c r="V67" s="31"/>
      <c r="X67" s="2"/>
      <c r="Y67" s="2"/>
    </row>
    <row r="68" spans="1:25" ht="30.75" customHeight="1" x14ac:dyDescent="0.15">
      <c r="A68" s="2"/>
      <c r="B68" s="145"/>
      <c r="C68" s="304" t="str">
        <f>IF(AND(E68="",F68="",G68="",H68="",I68="",J68="",K68="",L68="",M68=""),"","一般管理費率：未記入、少数点以下第２位又は１０%以上を検出")</f>
        <v/>
      </c>
      <c r="D68" s="304"/>
      <c r="E68" s="73" t="str">
        <f>IF(AND(E66=ROUNDDOWN(E66,3),E66&lt;=0.1,E66&lt;&gt;""),"","←←確認してください ")</f>
        <v/>
      </c>
      <c r="F68" s="73" t="str">
        <f t="shared" ref="F68:M68" si="40">IF(AND(F66=ROUNDDOWN(F66,3),F66&lt;=0.1,F66&lt;&gt;""),"","←←確認してください ")</f>
        <v/>
      </c>
      <c r="G68" s="73" t="str">
        <f t="shared" si="40"/>
        <v/>
      </c>
      <c r="H68" s="73" t="str">
        <f t="shared" si="40"/>
        <v/>
      </c>
      <c r="I68" s="73" t="str">
        <f t="shared" si="40"/>
        <v/>
      </c>
      <c r="J68" s="73" t="str">
        <f t="shared" si="40"/>
        <v/>
      </c>
      <c r="K68" s="73" t="str">
        <f t="shared" si="40"/>
        <v/>
      </c>
      <c r="L68" s="73" t="str">
        <f t="shared" si="40"/>
        <v/>
      </c>
      <c r="M68" s="73" t="str">
        <f t="shared" si="40"/>
        <v/>
      </c>
      <c r="N68" s="17"/>
      <c r="O68" s="92"/>
      <c r="P68" s="41"/>
      <c r="Q68" s="136"/>
      <c r="R68" s="42"/>
      <c r="S68" s="42"/>
      <c r="T68" s="53"/>
      <c r="U68" s="53"/>
      <c r="V68" s="31"/>
      <c r="X68" s="2"/>
      <c r="Y68" s="2"/>
    </row>
    <row r="69" spans="1:25" ht="18.75" customHeight="1" x14ac:dyDescent="0.15">
      <c r="A69" s="2"/>
      <c r="B69" s="145" t="s">
        <v>83</v>
      </c>
      <c r="C69" s="20"/>
      <c r="D69" s="7" t="s">
        <v>12</v>
      </c>
      <c r="E69" s="290"/>
      <c r="F69" s="290"/>
      <c r="G69" s="290"/>
      <c r="H69" s="290"/>
      <c r="I69" s="290"/>
      <c r="J69" s="240"/>
      <c r="K69" s="240"/>
      <c r="L69" s="240"/>
      <c r="M69" s="240"/>
      <c r="N69" s="54"/>
      <c r="O69" s="54"/>
      <c r="P69" s="41"/>
      <c r="Q69" s="44"/>
      <c r="R69" s="42"/>
      <c r="S69" s="42"/>
      <c r="T69" s="53"/>
      <c r="U69" s="53"/>
      <c r="V69" s="31"/>
      <c r="X69" s="2"/>
      <c r="Y69" s="2"/>
    </row>
    <row r="70" spans="1:25" ht="18.75" customHeight="1" thickBot="1" x14ac:dyDescent="0.2">
      <c r="A70" s="2"/>
      <c r="B70" s="145" t="s">
        <v>84</v>
      </c>
      <c r="C70" s="20" t="s">
        <v>11</v>
      </c>
      <c r="D70" s="56" t="s">
        <v>97</v>
      </c>
      <c r="E70" s="302"/>
      <c r="F70" s="302"/>
      <c r="G70" s="302"/>
      <c r="H70" s="302"/>
      <c r="I70" s="302"/>
      <c r="J70" s="303" t="str">
        <f>IF(E70="","&lt;- 研究分担者を設定してください。","")</f>
        <v>&lt;- 研究分担者を設定してください。</v>
      </c>
      <c r="K70" s="303"/>
      <c r="L70" s="303"/>
      <c r="M70" s="303"/>
      <c r="N70" s="98" t="s">
        <v>2</v>
      </c>
      <c r="O70" s="41"/>
      <c r="P70" s="41"/>
      <c r="Q70" s="136"/>
      <c r="R70" s="42"/>
      <c r="S70" s="42"/>
      <c r="T70" s="53"/>
      <c r="U70" s="53"/>
      <c r="V70" s="31"/>
      <c r="X70" s="2"/>
      <c r="Y70" s="2"/>
    </row>
    <row r="71" spans="1:25" ht="18" customHeight="1" thickBot="1" x14ac:dyDescent="0.2">
      <c r="A71" s="2"/>
      <c r="B71" s="145" t="s">
        <v>85</v>
      </c>
      <c r="C71" s="21" t="s">
        <v>0</v>
      </c>
      <c r="D71" s="5" t="s">
        <v>21</v>
      </c>
      <c r="E71" s="132">
        <f>E$24</f>
        <v>25</v>
      </c>
      <c r="F71" s="132">
        <f t="shared" ref="F71:M71" si="41">F$24</f>
        <v>26</v>
      </c>
      <c r="G71" s="132">
        <f t="shared" si="41"/>
        <v>27</v>
      </c>
      <c r="H71" s="132">
        <f t="shared" si="41"/>
        <v>28</v>
      </c>
      <c r="I71" s="132">
        <f t="shared" si="41"/>
        <v>29</v>
      </c>
      <c r="J71" s="132">
        <f t="shared" si="41"/>
        <v>30</v>
      </c>
      <c r="K71" s="132">
        <f t="shared" si="41"/>
        <v>31</v>
      </c>
      <c r="L71" s="132">
        <f t="shared" si="41"/>
        <v>32</v>
      </c>
      <c r="M71" s="132">
        <f t="shared" si="41"/>
        <v>33</v>
      </c>
      <c r="N71" s="40" t="str">
        <f>N$24</f>
        <v>総額</v>
      </c>
      <c r="O71" s="41"/>
      <c r="P71" s="41"/>
      <c r="Q71" s="136"/>
      <c r="R71" s="42"/>
      <c r="S71" s="42"/>
      <c r="T71" s="53"/>
      <c r="U71" s="53"/>
      <c r="V71" s="31"/>
      <c r="X71" s="2"/>
      <c r="Y71" s="2"/>
    </row>
    <row r="72" spans="1:25" ht="15.75" customHeight="1" x14ac:dyDescent="0.15">
      <c r="A72" s="2"/>
      <c r="B72" s="145"/>
      <c r="C72" s="291" t="s">
        <v>70</v>
      </c>
      <c r="D72" s="24" t="s">
        <v>4</v>
      </c>
      <c r="E72" s="105">
        <v>0</v>
      </c>
      <c r="F72" s="106">
        <v>0</v>
      </c>
      <c r="G72" s="106">
        <v>0</v>
      </c>
      <c r="H72" s="106">
        <v>0</v>
      </c>
      <c r="I72" s="106">
        <v>0</v>
      </c>
      <c r="J72" s="106">
        <v>0</v>
      </c>
      <c r="K72" s="106">
        <v>0</v>
      </c>
      <c r="L72" s="106">
        <v>0</v>
      </c>
      <c r="M72" s="106">
        <v>0</v>
      </c>
      <c r="N72" s="36"/>
      <c r="O72" s="41"/>
      <c r="P72" s="41"/>
      <c r="Q72" s="136"/>
      <c r="R72" s="42"/>
      <c r="S72" s="42"/>
      <c r="T72" s="53"/>
      <c r="U72" s="53"/>
      <c r="V72" s="31"/>
      <c r="X72" s="2"/>
      <c r="Y72" s="2"/>
    </row>
    <row r="73" spans="1:25" ht="15.75" customHeight="1" x14ac:dyDescent="0.15">
      <c r="A73" s="2"/>
      <c r="B73" s="145"/>
      <c r="C73" s="292"/>
      <c r="D73" s="25" t="s">
        <v>5</v>
      </c>
      <c r="E73" s="109">
        <v>0</v>
      </c>
      <c r="F73" s="109">
        <v>0</v>
      </c>
      <c r="G73" s="109">
        <v>0</v>
      </c>
      <c r="H73" s="109">
        <v>0</v>
      </c>
      <c r="I73" s="109">
        <v>0</v>
      </c>
      <c r="J73" s="109">
        <v>0</v>
      </c>
      <c r="K73" s="110">
        <v>0</v>
      </c>
      <c r="L73" s="110">
        <v>0</v>
      </c>
      <c r="M73" s="110">
        <v>0</v>
      </c>
      <c r="N73" s="37"/>
      <c r="O73" s="41"/>
      <c r="P73" s="41"/>
      <c r="Q73" s="136"/>
      <c r="R73" s="42"/>
      <c r="S73" s="42"/>
      <c r="T73" s="53"/>
      <c r="U73" s="53"/>
      <c r="V73" s="31"/>
      <c r="X73" s="2"/>
      <c r="Y73" s="2"/>
    </row>
    <row r="74" spans="1:25" ht="15.75" customHeight="1" x14ac:dyDescent="0.15">
      <c r="A74" s="2"/>
      <c r="B74" s="145"/>
      <c r="C74" s="292"/>
      <c r="D74" s="26" t="s">
        <v>6</v>
      </c>
      <c r="E74" s="109">
        <v>0</v>
      </c>
      <c r="F74" s="109">
        <v>0</v>
      </c>
      <c r="G74" s="109">
        <v>0</v>
      </c>
      <c r="H74" s="109">
        <v>0</v>
      </c>
      <c r="I74" s="109">
        <v>0</v>
      </c>
      <c r="J74" s="109">
        <v>0</v>
      </c>
      <c r="K74" s="110">
        <v>0</v>
      </c>
      <c r="L74" s="110">
        <v>0</v>
      </c>
      <c r="M74" s="110">
        <v>0</v>
      </c>
      <c r="N74" s="37"/>
      <c r="O74" s="41"/>
      <c r="P74" s="41"/>
      <c r="Q74" s="136"/>
      <c r="R74" s="42"/>
      <c r="S74" s="42"/>
      <c r="T74" s="53"/>
      <c r="U74" s="53"/>
      <c r="V74" s="31"/>
      <c r="X74" s="2"/>
      <c r="Y74" s="2"/>
    </row>
    <row r="75" spans="1:25" ht="15.75" customHeight="1" x14ac:dyDescent="0.15">
      <c r="A75" s="2"/>
      <c r="B75" s="145"/>
      <c r="C75" s="292"/>
      <c r="D75" s="45" t="s">
        <v>7</v>
      </c>
      <c r="E75" s="111">
        <v>0</v>
      </c>
      <c r="F75" s="111">
        <v>0</v>
      </c>
      <c r="G75" s="111">
        <v>0</v>
      </c>
      <c r="H75" s="111">
        <v>0</v>
      </c>
      <c r="I75" s="111">
        <v>0</v>
      </c>
      <c r="J75" s="111">
        <v>0</v>
      </c>
      <c r="K75" s="112">
        <v>0</v>
      </c>
      <c r="L75" s="112">
        <v>0</v>
      </c>
      <c r="M75" s="112">
        <v>0</v>
      </c>
      <c r="N75" s="39"/>
      <c r="O75" s="41"/>
      <c r="P75" s="41"/>
      <c r="Q75" s="136"/>
      <c r="R75" s="42"/>
      <c r="S75" s="42"/>
      <c r="T75" s="53"/>
      <c r="U75" s="53"/>
      <c r="V75" s="31"/>
      <c r="X75" s="2"/>
      <c r="Y75" s="2"/>
    </row>
    <row r="76" spans="1:25" ht="15.75" customHeight="1" x14ac:dyDescent="0.15">
      <c r="A76" s="2"/>
      <c r="B76" s="145"/>
      <c r="C76" s="292"/>
      <c r="D76" s="174" t="s">
        <v>15</v>
      </c>
      <c r="E76" s="181">
        <f>SUM(E72:E75)</f>
        <v>0</v>
      </c>
      <c r="F76" s="176">
        <f t="shared" ref="F76" si="42">SUM(F72:F75)</f>
        <v>0</v>
      </c>
      <c r="G76" s="176">
        <f t="shared" ref="G76" si="43">SUM(G72:G75)</f>
        <v>0</v>
      </c>
      <c r="H76" s="176">
        <f t="shared" ref="H76" si="44">SUM(H72:H75)</f>
        <v>0</v>
      </c>
      <c r="I76" s="176">
        <f>SUM(I72:I75)</f>
        <v>0</v>
      </c>
      <c r="J76" s="176">
        <f t="shared" ref="J76" si="45">SUM(J72:J75)</f>
        <v>0</v>
      </c>
      <c r="K76" s="176">
        <f t="shared" ref="K76" si="46">SUM(K72:K75)</f>
        <v>0</v>
      </c>
      <c r="L76" s="176">
        <f t="shared" ref="L76" si="47">SUM(L72:L75)</f>
        <v>0</v>
      </c>
      <c r="M76" s="176">
        <f t="shared" ref="M76" si="48">SUM(M72:M75)</f>
        <v>0</v>
      </c>
      <c r="N76" s="177"/>
      <c r="O76" s="41"/>
      <c r="P76" s="41"/>
      <c r="Q76" s="136"/>
      <c r="R76" s="42"/>
      <c r="S76" s="42"/>
      <c r="T76" s="53"/>
      <c r="U76" s="53"/>
      <c r="V76" s="31"/>
      <c r="X76" s="2"/>
      <c r="Y76" s="2"/>
    </row>
    <row r="77" spans="1:25" ht="15.75" customHeight="1" x14ac:dyDescent="0.15">
      <c r="A77" s="2"/>
      <c r="B77" s="145"/>
      <c r="C77" s="292"/>
      <c r="D77" s="182" t="s">
        <v>8</v>
      </c>
      <c r="E77" s="175">
        <f t="shared" ref="E77:M77" si="49">IF(E82="",ROUNDDOWN(E76*E80,0),"　率設定ｴﾗｰ")</f>
        <v>0</v>
      </c>
      <c r="F77" s="180">
        <f t="shared" si="49"/>
        <v>0</v>
      </c>
      <c r="G77" s="180">
        <f t="shared" si="49"/>
        <v>0</v>
      </c>
      <c r="H77" s="180">
        <f t="shared" si="49"/>
        <v>0</v>
      </c>
      <c r="I77" s="180">
        <f t="shared" si="49"/>
        <v>0</v>
      </c>
      <c r="J77" s="180">
        <f t="shared" si="49"/>
        <v>0</v>
      </c>
      <c r="K77" s="180">
        <f t="shared" si="49"/>
        <v>0</v>
      </c>
      <c r="L77" s="180">
        <f t="shared" si="49"/>
        <v>0</v>
      </c>
      <c r="M77" s="180">
        <f t="shared" si="49"/>
        <v>0</v>
      </c>
      <c r="N77" s="177"/>
      <c r="O77" s="41"/>
      <c r="P77" s="41"/>
      <c r="Q77" s="136"/>
      <c r="R77" s="42"/>
      <c r="S77" s="42"/>
      <c r="T77" s="53"/>
      <c r="U77" s="53"/>
      <c r="V77" s="31"/>
      <c r="X77" s="2"/>
      <c r="Y77" s="2"/>
    </row>
    <row r="78" spans="1:25" ht="15.75" customHeight="1" x14ac:dyDescent="0.15">
      <c r="A78" s="2"/>
      <c r="B78" s="145"/>
      <c r="C78" s="292"/>
      <c r="D78" s="96" t="s">
        <v>17</v>
      </c>
      <c r="E78" s="265">
        <f>IF($E$70="",0,E76+E77)</f>
        <v>0</v>
      </c>
      <c r="F78" s="266">
        <f t="shared" ref="F78:M78" si="50">IF($E$70="",0,F76+F77)</f>
        <v>0</v>
      </c>
      <c r="G78" s="266">
        <f t="shared" si="50"/>
        <v>0</v>
      </c>
      <c r="H78" s="266">
        <f t="shared" si="50"/>
        <v>0</v>
      </c>
      <c r="I78" s="266">
        <f t="shared" si="50"/>
        <v>0</v>
      </c>
      <c r="J78" s="266">
        <f t="shared" si="50"/>
        <v>0</v>
      </c>
      <c r="K78" s="266">
        <f t="shared" si="50"/>
        <v>0</v>
      </c>
      <c r="L78" s="266">
        <f t="shared" si="50"/>
        <v>0</v>
      </c>
      <c r="M78" s="266">
        <f t="shared" si="50"/>
        <v>0</v>
      </c>
      <c r="N78" s="186"/>
      <c r="O78" s="41"/>
      <c r="P78" s="41"/>
      <c r="Q78" s="136"/>
      <c r="R78" s="42"/>
      <c r="S78" s="42"/>
      <c r="T78" s="53"/>
      <c r="U78" s="53"/>
      <c r="V78" s="31"/>
      <c r="X78" s="2"/>
      <c r="Y78" s="2"/>
    </row>
    <row r="79" spans="1:25" ht="29.25" customHeight="1" thickBot="1" x14ac:dyDescent="0.2">
      <c r="A79" s="2"/>
      <c r="B79" s="145"/>
      <c r="C79" s="293"/>
      <c r="D79" s="216" t="s">
        <v>27</v>
      </c>
      <c r="E79" s="267">
        <f>IFERROR(ROUNDDOWN(E78*E$37/(1+E$37),0),"")</f>
        <v>0</v>
      </c>
      <c r="F79" s="267">
        <f t="shared" ref="F79" si="51">IFERROR(ROUNDDOWN(F78*F$37/(1+F$37),0),"")</f>
        <v>0</v>
      </c>
      <c r="G79" s="267">
        <f t="shared" ref="G79" si="52">IFERROR(ROUNDDOWN(G78*G$37/(1+G$37),0),"")</f>
        <v>0</v>
      </c>
      <c r="H79" s="267">
        <f t="shared" ref="H79" si="53">IFERROR(ROUNDDOWN(H78*H$37/(1+H$37),0),"")</f>
        <v>0</v>
      </c>
      <c r="I79" s="268">
        <f>IFERROR((ROUNDDOWN(I78*I$37,0)),"")</f>
        <v>0</v>
      </c>
      <c r="J79" s="268">
        <f t="shared" ref="J79" si="54">IFERROR((ROUNDDOWN(J78*J$37,0)),"")</f>
        <v>0</v>
      </c>
      <c r="K79" s="268">
        <f t="shared" ref="K79" si="55">IFERROR((ROUNDDOWN(K78*K$37,0)),"")</f>
        <v>0</v>
      </c>
      <c r="L79" s="268">
        <f t="shared" ref="L79" si="56">IFERROR((ROUNDDOWN(L78*L$37,0)),"")</f>
        <v>0</v>
      </c>
      <c r="M79" s="268">
        <f t="shared" ref="M79" si="57">IFERROR((ROUNDDOWN(M78*M$37,0)),"")</f>
        <v>0</v>
      </c>
      <c r="N79" s="269"/>
      <c r="O79" s="41"/>
      <c r="P79" s="41"/>
      <c r="Q79" s="136"/>
      <c r="R79" s="42"/>
      <c r="S79" s="42"/>
      <c r="T79" s="53"/>
      <c r="U79" s="53"/>
      <c r="V79" s="31"/>
      <c r="X79" s="2"/>
      <c r="Y79" s="2"/>
    </row>
    <row r="80" spans="1:25" ht="15.75" customHeight="1" x14ac:dyDescent="0.15">
      <c r="A80" s="2"/>
      <c r="B80" s="145" t="s">
        <v>86</v>
      </c>
      <c r="C80" s="20"/>
      <c r="D80" s="11" t="s">
        <v>9</v>
      </c>
      <c r="E80" s="108">
        <v>0</v>
      </c>
      <c r="F80" s="108">
        <v>0</v>
      </c>
      <c r="G80" s="108">
        <v>0</v>
      </c>
      <c r="H80" s="108">
        <v>0</v>
      </c>
      <c r="I80" s="107">
        <v>0</v>
      </c>
      <c r="J80" s="107">
        <v>0</v>
      </c>
      <c r="K80" s="107">
        <v>0</v>
      </c>
      <c r="L80" s="107">
        <v>0</v>
      </c>
      <c r="M80" s="107">
        <v>0</v>
      </c>
      <c r="N80" s="12"/>
      <c r="O80" s="41"/>
      <c r="P80" s="41"/>
      <c r="Q80" s="136"/>
      <c r="R80" s="42"/>
      <c r="S80" s="42"/>
      <c r="T80" s="53"/>
      <c r="U80" s="53"/>
      <c r="V80" s="31"/>
      <c r="X80" s="2"/>
      <c r="Y80" s="2"/>
    </row>
    <row r="81" spans="1:25" ht="15.75" customHeight="1" x14ac:dyDescent="0.15">
      <c r="A81" s="2"/>
      <c r="B81" s="145"/>
      <c r="C81" s="20"/>
      <c r="D81" s="130"/>
      <c r="E81" s="130"/>
      <c r="F81" s="50"/>
      <c r="G81" s="16"/>
      <c r="H81" s="98" t="s">
        <v>94</v>
      </c>
      <c r="I81" s="99" t="s">
        <v>95</v>
      </c>
      <c r="J81" s="134"/>
      <c r="K81" s="16"/>
      <c r="L81" s="16"/>
      <c r="M81" s="16"/>
      <c r="N81" s="12"/>
      <c r="O81" s="41"/>
      <c r="P81" s="41"/>
      <c r="Q81" s="136"/>
      <c r="R81" s="42"/>
      <c r="S81" s="42"/>
      <c r="T81" s="53"/>
      <c r="U81" s="53"/>
      <c r="V81" s="31"/>
      <c r="X81" s="2"/>
      <c r="Y81" s="2"/>
    </row>
    <row r="82" spans="1:25" ht="30.75" customHeight="1" x14ac:dyDescent="0.15">
      <c r="A82" s="2"/>
      <c r="B82" s="145"/>
      <c r="C82" s="304" t="str">
        <f>IF(AND(E82="",F82="",G82="",H82="",I82="",J82="",K82="",L82="",M82=""),"","一般管理費率：未記入、少数点以下第２位又は１０%以上を検出")</f>
        <v/>
      </c>
      <c r="D82" s="304"/>
      <c r="E82" s="73" t="str">
        <f>IF(AND(E80=ROUNDDOWN(E80,3),E80&lt;=0.1,E80&lt;&gt;""),"","←←確認してください ")</f>
        <v/>
      </c>
      <c r="F82" s="73" t="str">
        <f t="shared" ref="F82:M82" si="58">IF(AND(F80=ROUNDDOWN(F80,3),F80&lt;=0.1,F80&lt;&gt;""),"","←←確認してください ")</f>
        <v/>
      </c>
      <c r="G82" s="73" t="str">
        <f t="shared" si="58"/>
        <v/>
      </c>
      <c r="H82" s="73" t="str">
        <f t="shared" si="58"/>
        <v/>
      </c>
      <c r="I82" s="73" t="str">
        <f t="shared" si="58"/>
        <v/>
      </c>
      <c r="J82" s="73" t="str">
        <f t="shared" si="58"/>
        <v/>
      </c>
      <c r="K82" s="73" t="str">
        <f t="shared" si="58"/>
        <v/>
      </c>
      <c r="L82" s="73" t="str">
        <f t="shared" si="58"/>
        <v/>
      </c>
      <c r="M82" s="73" t="str">
        <f t="shared" si="58"/>
        <v/>
      </c>
      <c r="N82" s="16"/>
      <c r="O82" s="92"/>
      <c r="P82" s="41"/>
      <c r="Q82" s="136"/>
      <c r="R82" s="42"/>
      <c r="S82" s="42"/>
      <c r="T82" s="53"/>
      <c r="U82" s="53"/>
      <c r="V82" s="31"/>
      <c r="X82" s="2"/>
      <c r="Y82" s="2"/>
    </row>
    <row r="83" spans="1:25" ht="18.75" customHeight="1" x14ac:dyDescent="0.15">
      <c r="A83" s="2"/>
      <c r="B83" s="145" t="s">
        <v>83</v>
      </c>
      <c r="C83" s="20"/>
      <c r="D83" s="7" t="s">
        <v>12</v>
      </c>
      <c r="E83" s="290"/>
      <c r="F83" s="290"/>
      <c r="G83" s="290"/>
      <c r="H83" s="290"/>
      <c r="I83" s="290"/>
      <c r="J83" s="240"/>
      <c r="K83" s="240"/>
      <c r="L83" s="240"/>
      <c r="M83" s="240"/>
      <c r="N83" s="54"/>
      <c r="O83" s="54"/>
      <c r="P83" s="41"/>
      <c r="Q83" s="136"/>
      <c r="R83" s="42"/>
      <c r="S83" s="42"/>
      <c r="T83" s="53"/>
      <c r="U83" s="53"/>
      <c r="V83" s="31"/>
      <c r="X83" s="2"/>
      <c r="Y83" s="2"/>
    </row>
    <row r="84" spans="1:25" ht="18.75" customHeight="1" thickBot="1" x14ac:dyDescent="0.2">
      <c r="A84" s="2"/>
      <c r="B84" s="145" t="s">
        <v>84</v>
      </c>
      <c r="C84" s="20" t="s">
        <v>11</v>
      </c>
      <c r="D84" s="56" t="s">
        <v>97</v>
      </c>
      <c r="E84" s="302"/>
      <c r="F84" s="302"/>
      <c r="G84" s="302"/>
      <c r="H84" s="302"/>
      <c r="I84" s="302"/>
      <c r="J84" s="303" t="str">
        <f>IF(E84="","&lt;- 研究分担者を設定してください。","")</f>
        <v>&lt;- 研究分担者を設定してください。</v>
      </c>
      <c r="K84" s="303"/>
      <c r="L84" s="303"/>
      <c r="M84" s="303"/>
      <c r="N84" s="98" t="s">
        <v>2</v>
      </c>
      <c r="O84" s="41"/>
      <c r="P84" s="41"/>
      <c r="Q84" s="136"/>
      <c r="R84" s="42"/>
      <c r="S84" s="42"/>
      <c r="T84" s="53"/>
      <c r="U84" s="53"/>
      <c r="V84" s="31"/>
      <c r="X84" s="2"/>
      <c r="Y84" s="2"/>
    </row>
    <row r="85" spans="1:25" ht="18" customHeight="1" thickBot="1" x14ac:dyDescent="0.2">
      <c r="A85" s="2"/>
      <c r="B85" s="145" t="s">
        <v>85</v>
      </c>
      <c r="C85" s="21" t="s">
        <v>0</v>
      </c>
      <c r="D85" s="5" t="s">
        <v>21</v>
      </c>
      <c r="E85" s="132">
        <f>E$24</f>
        <v>25</v>
      </c>
      <c r="F85" s="132">
        <f t="shared" ref="F85:M85" si="59">F$24</f>
        <v>26</v>
      </c>
      <c r="G85" s="132">
        <f t="shared" si="59"/>
        <v>27</v>
      </c>
      <c r="H85" s="132">
        <f t="shared" si="59"/>
        <v>28</v>
      </c>
      <c r="I85" s="132">
        <f t="shared" si="59"/>
        <v>29</v>
      </c>
      <c r="J85" s="132">
        <f t="shared" si="59"/>
        <v>30</v>
      </c>
      <c r="K85" s="132">
        <f t="shared" si="59"/>
        <v>31</v>
      </c>
      <c r="L85" s="132">
        <f t="shared" si="59"/>
        <v>32</v>
      </c>
      <c r="M85" s="132">
        <f t="shared" si="59"/>
        <v>33</v>
      </c>
      <c r="N85" s="40" t="str">
        <f>N$24</f>
        <v>総額</v>
      </c>
      <c r="O85" s="41"/>
      <c r="P85" s="41"/>
      <c r="Q85" s="136"/>
      <c r="R85" s="42"/>
      <c r="S85" s="42"/>
      <c r="T85" s="53"/>
      <c r="U85" s="53"/>
      <c r="V85" s="31"/>
      <c r="X85" s="2"/>
      <c r="Y85" s="2"/>
    </row>
    <row r="86" spans="1:25" ht="15.75" customHeight="1" x14ac:dyDescent="0.15">
      <c r="A86" s="2"/>
      <c r="B86" s="145"/>
      <c r="C86" s="291" t="s">
        <v>70</v>
      </c>
      <c r="D86" s="24" t="s">
        <v>4</v>
      </c>
      <c r="E86" s="105">
        <v>0</v>
      </c>
      <c r="F86" s="106">
        <v>0</v>
      </c>
      <c r="G86" s="106">
        <v>0</v>
      </c>
      <c r="H86" s="106">
        <v>0</v>
      </c>
      <c r="I86" s="106">
        <v>0</v>
      </c>
      <c r="J86" s="106">
        <v>0</v>
      </c>
      <c r="K86" s="106">
        <v>0</v>
      </c>
      <c r="L86" s="106">
        <v>0</v>
      </c>
      <c r="M86" s="106">
        <v>0</v>
      </c>
      <c r="N86" s="36"/>
      <c r="O86" s="41"/>
      <c r="P86" s="41"/>
      <c r="Q86" s="136"/>
      <c r="R86" s="42"/>
      <c r="S86" s="42"/>
      <c r="T86" s="53"/>
      <c r="U86" s="53"/>
      <c r="V86" s="31"/>
      <c r="X86" s="2"/>
      <c r="Y86" s="2"/>
    </row>
    <row r="87" spans="1:25" ht="15.75" customHeight="1" x14ac:dyDescent="0.15">
      <c r="A87" s="2"/>
      <c r="B87" s="145"/>
      <c r="C87" s="292"/>
      <c r="D87" s="25" t="s">
        <v>5</v>
      </c>
      <c r="E87" s="109">
        <v>0</v>
      </c>
      <c r="F87" s="109">
        <v>0</v>
      </c>
      <c r="G87" s="109">
        <v>0</v>
      </c>
      <c r="H87" s="109">
        <v>0</v>
      </c>
      <c r="I87" s="109">
        <v>0</v>
      </c>
      <c r="J87" s="109">
        <v>0</v>
      </c>
      <c r="K87" s="110">
        <v>0</v>
      </c>
      <c r="L87" s="110">
        <v>0</v>
      </c>
      <c r="M87" s="110">
        <v>0</v>
      </c>
      <c r="N87" s="37"/>
      <c r="O87" s="41"/>
      <c r="P87" s="41"/>
      <c r="Q87" s="136"/>
      <c r="R87" s="42"/>
      <c r="S87" s="42"/>
      <c r="T87" s="53"/>
      <c r="U87" s="53"/>
      <c r="V87" s="31"/>
      <c r="X87" s="2"/>
      <c r="Y87" s="2"/>
    </row>
    <row r="88" spans="1:25" ht="15.75" customHeight="1" x14ac:dyDescent="0.15">
      <c r="A88" s="2"/>
      <c r="B88" s="145"/>
      <c r="C88" s="292"/>
      <c r="D88" s="26" t="s">
        <v>6</v>
      </c>
      <c r="E88" s="109">
        <v>0</v>
      </c>
      <c r="F88" s="109">
        <v>0</v>
      </c>
      <c r="G88" s="109">
        <v>0</v>
      </c>
      <c r="H88" s="109">
        <v>0</v>
      </c>
      <c r="I88" s="109">
        <v>0</v>
      </c>
      <c r="J88" s="109">
        <v>0</v>
      </c>
      <c r="K88" s="110">
        <v>0</v>
      </c>
      <c r="L88" s="110">
        <v>0</v>
      </c>
      <c r="M88" s="110">
        <v>0</v>
      </c>
      <c r="N88" s="37"/>
      <c r="O88" s="41"/>
      <c r="P88" s="41"/>
      <c r="Q88" s="136"/>
      <c r="R88" s="42"/>
      <c r="S88" s="42"/>
      <c r="T88" s="53"/>
      <c r="U88" s="53"/>
      <c r="V88" s="31"/>
      <c r="X88" s="2"/>
      <c r="Y88" s="2"/>
    </row>
    <row r="89" spans="1:25" ht="15.75" customHeight="1" x14ac:dyDescent="0.15">
      <c r="A89" s="2"/>
      <c r="B89" s="145"/>
      <c r="C89" s="292"/>
      <c r="D89" s="45" t="s">
        <v>7</v>
      </c>
      <c r="E89" s="111">
        <v>0</v>
      </c>
      <c r="F89" s="111">
        <v>0</v>
      </c>
      <c r="G89" s="111">
        <v>0</v>
      </c>
      <c r="H89" s="111">
        <v>0</v>
      </c>
      <c r="I89" s="111">
        <v>0</v>
      </c>
      <c r="J89" s="111">
        <v>0</v>
      </c>
      <c r="K89" s="112">
        <v>0</v>
      </c>
      <c r="L89" s="112">
        <v>0</v>
      </c>
      <c r="M89" s="112">
        <v>0</v>
      </c>
      <c r="N89" s="39"/>
      <c r="O89" s="41"/>
      <c r="P89" s="41"/>
      <c r="Q89" s="136"/>
      <c r="R89" s="42"/>
      <c r="S89" s="42"/>
      <c r="T89" s="53"/>
      <c r="U89" s="53"/>
      <c r="V89" s="31"/>
      <c r="X89" s="2"/>
      <c r="Y89" s="2"/>
    </row>
    <row r="90" spans="1:25" ht="15.75" customHeight="1" x14ac:dyDescent="0.15">
      <c r="A90" s="2"/>
      <c r="B90" s="145"/>
      <c r="C90" s="292"/>
      <c r="D90" s="174" t="s">
        <v>15</v>
      </c>
      <c r="E90" s="181">
        <f>SUM(E86:E89)</f>
        <v>0</v>
      </c>
      <c r="F90" s="176">
        <f t="shared" ref="F90" si="60">SUM(F86:F89)</f>
        <v>0</v>
      </c>
      <c r="G90" s="176">
        <f t="shared" ref="G90" si="61">SUM(G86:G89)</f>
        <v>0</v>
      </c>
      <c r="H90" s="176">
        <f t="shared" ref="H90" si="62">SUM(H86:H89)</f>
        <v>0</v>
      </c>
      <c r="I90" s="176">
        <f>SUM(I86:I89)</f>
        <v>0</v>
      </c>
      <c r="J90" s="176">
        <f t="shared" ref="J90" si="63">SUM(J86:J89)</f>
        <v>0</v>
      </c>
      <c r="K90" s="176">
        <f t="shared" ref="K90" si="64">SUM(K86:K89)</f>
        <v>0</v>
      </c>
      <c r="L90" s="176">
        <f t="shared" ref="L90" si="65">SUM(L86:L89)</f>
        <v>0</v>
      </c>
      <c r="M90" s="176">
        <f t="shared" ref="M90" si="66">SUM(M86:M89)</f>
        <v>0</v>
      </c>
      <c r="N90" s="177"/>
      <c r="O90" s="41"/>
      <c r="P90" s="41"/>
      <c r="Q90" s="136"/>
      <c r="R90" s="42"/>
      <c r="S90" s="42"/>
      <c r="T90" s="53"/>
      <c r="U90" s="53"/>
      <c r="V90" s="31"/>
      <c r="X90" s="2"/>
      <c r="Y90" s="2"/>
    </row>
    <row r="91" spans="1:25" ht="15.75" customHeight="1" x14ac:dyDescent="0.15">
      <c r="A91" s="2"/>
      <c r="B91" s="145"/>
      <c r="C91" s="292"/>
      <c r="D91" s="182" t="s">
        <v>8</v>
      </c>
      <c r="E91" s="175">
        <f t="shared" ref="E91:M91" si="67">IF(E96="",ROUNDDOWN(E90*E94,0),"　率設定ｴﾗｰ")</f>
        <v>0</v>
      </c>
      <c r="F91" s="180">
        <f t="shared" si="67"/>
        <v>0</v>
      </c>
      <c r="G91" s="180">
        <f t="shared" si="67"/>
        <v>0</v>
      </c>
      <c r="H91" s="180">
        <f t="shared" si="67"/>
        <v>0</v>
      </c>
      <c r="I91" s="180">
        <f t="shared" si="67"/>
        <v>0</v>
      </c>
      <c r="J91" s="180">
        <f t="shared" si="67"/>
        <v>0</v>
      </c>
      <c r="K91" s="180">
        <f t="shared" si="67"/>
        <v>0</v>
      </c>
      <c r="L91" s="180">
        <f t="shared" si="67"/>
        <v>0</v>
      </c>
      <c r="M91" s="180">
        <f t="shared" si="67"/>
        <v>0</v>
      </c>
      <c r="N91" s="177"/>
      <c r="O91" s="41"/>
      <c r="P91" s="41"/>
      <c r="Q91" s="136"/>
      <c r="R91" s="42"/>
      <c r="S91" s="42"/>
      <c r="T91" s="53"/>
      <c r="U91" s="53"/>
      <c r="V91" s="31"/>
      <c r="X91" s="2"/>
      <c r="Y91" s="2"/>
    </row>
    <row r="92" spans="1:25" ht="15.75" customHeight="1" x14ac:dyDescent="0.15">
      <c r="A92" s="2"/>
      <c r="B92" s="145"/>
      <c r="C92" s="292"/>
      <c r="D92" s="96" t="s">
        <v>17</v>
      </c>
      <c r="E92" s="265">
        <f>IF($E$84="",0,E90+E91)</f>
        <v>0</v>
      </c>
      <c r="F92" s="266">
        <f t="shared" ref="F92:M92" si="68">IF($E$84="",0,F90+F91)</f>
        <v>0</v>
      </c>
      <c r="G92" s="266">
        <f t="shared" si="68"/>
        <v>0</v>
      </c>
      <c r="H92" s="266">
        <f t="shared" si="68"/>
        <v>0</v>
      </c>
      <c r="I92" s="266">
        <f t="shared" si="68"/>
        <v>0</v>
      </c>
      <c r="J92" s="266">
        <f t="shared" si="68"/>
        <v>0</v>
      </c>
      <c r="K92" s="266">
        <f t="shared" si="68"/>
        <v>0</v>
      </c>
      <c r="L92" s="266">
        <f t="shared" si="68"/>
        <v>0</v>
      </c>
      <c r="M92" s="266">
        <f t="shared" si="68"/>
        <v>0</v>
      </c>
      <c r="N92" s="186"/>
      <c r="O92" s="41"/>
      <c r="P92" s="41"/>
      <c r="Q92" s="136"/>
      <c r="R92" s="42"/>
      <c r="S92" s="42"/>
      <c r="T92" s="53"/>
      <c r="U92" s="53"/>
      <c r="V92" s="31"/>
      <c r="X92" s="2"/>
      <c r="Y92" s="2"/>
    </row>
    <row r="93" spans="1:25" ht="29.25" customHeight="1" thickBot="1" x14ac:dyDescent="0.2">
      <c r="A93" s="2"/>
      <c r="B93" s="145"/>
      <c r="C93" s="293"/>
      <c r="D93" s="216" t="s">
        <v>27</v>
      </c>
      <c r="E93" s="267">
        <f>IFERROR(ROUNDDOWN(E92*E$37/(1+E$37),0),"")</f>
        <v>0</v>
      </c>
      <c r="F93" s="267">
        <f t="shared" ref="F93" si="69">IFERROR(ROUNDDOWN(F92*F$37/(1+F$37),0),"")</f>
        <v>0</v>
      </c>
      <c r="G93" s="267">
        <f t="shared" ref="G93" si="70">IFERROR(ROUNDDOWN(G92*G$37/(1+G$37),0),"")</f>
        <v>0</v>
      </c>
      <c r="H93" s="267">
        <f t="shared" ref="H93" si="71">IFERROR(ROUNDDOWN(H92*H$37/(1+H$37),0),"")</f>
        <v>0</v>
      </c>
      <c r="I93" s="268">
        <f>IFERROR((ROUNDDOWN(I92*I$37,0)),"")</f>
        <v>0</v>
      </c>
      <c r="J93" s="268">
        <f t="shared" ref="J93" si="72">IFERROR((ROUNDDOWN(J92*J$37,0)),"")</f>
        <v>0</v>
      </c>
      <c r="K93" s="268">
        <f t="shared" ref="K93" si="73">IFERROR((ROUNDDOWN(K92*K$37,0)),"")</f>
        <v>0</v>
      </c>
      <c r="L93" s="268">
        <f t="shared" ref="L93" si="74">IFERROR((ROUNDDOWN(L92*L$37,0)),"")</f>
        <v>0</v>
      </c>
      <c r="M93" s="268">
        <f t="shared" ref="M93" si="75">IFERROR((ROUNDDOWN(M92*M$37,0)),"")</f>
        <v>0</v>
      </c>
      <c r="N93" s="269"/>
      <c r="O93" s="41"/>
      <c r="P93" s="41"/>
      <c r="Q93" s="136"/>
      <c r="R93" s="42"/>
      <c r="S93" s="42"/>
      <c r="T93" s="53"/>
      <c r="U93" s="53"/>
      <c r="V93" s="31"/>
      <c r="X93" s="2"/>
      <c r="Y93" s="2"/>
    </row>
    <row r="94" spans="1:25" ht="15.75" customHeight="1" x14ac:dyDescent="0.15">
      <c r="A94" s="2"/>
      <c r="B94" s="145" t="s">
        <v>86</v>
      </c>
      <c r="C94" s="20"/>
      <c r="D94" s="11" t="s">
        <v>9</v>
      </c>
      <c r="E94" s="108">
        <v>0</v>
      </c>
      <c r="F94" s="108">
        <v>0</v>
      </c>
      <c r="G94" s="108">
        <v>0</v>
      </c>
      <c r="H94" s="108">
        <v>0</v>
      </c>
      <c r="I94" s="107">
        <v>0</v>
      </c>
      <c r="J94" s="107">
        <v>0</v>
      </c>
      <c r="K94" s="107">
        <v>0</v>
      </c>
      <c r="L94" s="107">
        <v>0</v>
      </c>
      <c r="M94" s="107">
        <v>0</v>
      </c>
      <c r="N94" s="12"/>
      <c r="O94" s="41"/>
      <c r="P94" s="41"/>
      <c r="Q94" s="136"/>
      <c r="R94" s="42"/>
      <c r="S94" s="42"/>
      <c r="T94" s="53"/>
      <c r="U94" s="53"/>
      <c r="V94" s="31"/>
      <c r="X94" s="2"/>
      <c r="Y94" s="2"/>
    </row>
    <row r="95" spans="1:25" ht="15.75" customHeight="1" x14ac:dyDescent="0.15">
      <c r="A95" s="2"/>
      <c r="B95" s="145"/>
      <c r="C95" s="20"/>
      <c r="D95" s="130"/>
      <c r="E95" s="130"/>
      <c r="F95" s="50"/>
      <c r="G95" s="16"/>
      <c r="H95" s="98" t="s">
        <v>94</v>
      </c>
      <c r="I95" s="99" t="s">
        <v>95</v>
      </c>
      <c r="J95" s="134"/>
      <c r="K95" s="16"/>
      <c r="L95" s="16"/>
      <c r="M95" s="16"/>
      <c r="N95" s="12"/>
      <c r="O95" s="92"/>
      <c r="P95" s="41"/>
      <c r="Q95" s="136"/>
      <c r="R95" s="42"/>
      <c r="S95" s="42"/>
      <c r="T95" s="53"/>
      <c r="U95" s="53"/>
      <c r="V95" s="31"/>
      <c r="X95" s="2"/>
      <c r="Y95" s="2"/>
    </row>
    <row r="96" spans="1:25" ht="30.75" customHeight="1" x14ac:dyDescent="0.15">
      <c r="A96" s="2"/>
      <c r="B96" s="145"/>
      <c r="C96" s="304" t="str">
        <f>IF(AND(E96="",F96="",G96="",H96="",I96="",J96="",K96="",L96="",M96=""),"","一般管理費率：未記入、少数点以下第２位又は１０%以上を検出")</f>
        <v/>
      </c>
      <c r="D96" s="304"/>
      <c r="E96" s="73" t="str">
        <f>IF(AND(E94=ROUNDDOWN(E94,3),E94&lt;=0.1,E94&lt;&gt;""),"","←←確認してください ")</f>
        <v/>
      </c>
      <c r="F96" s="73" t="str">
        <f t="shared" ref="F96:M96" si="76">IF(AND(F94=ROUNDDOWN(F94,3),F94&lt;=0.1,F94&lt;&gt;""),"","←←確認してください ")</f>
        <v/>
      </c>
      <c r="G96" s="73" t="str">
        <f t="shared" si="76"/>
        <v/>
      </c>
      <c r="H96" s="73" t="str">
        <f t="shared" si="76"/>
        <v/>
      </c>
      <c r="I96" s="73" t="str">
        <f t="shared" si="76"/>
        <v/>
      </c>
      <c r="J96" s="73" t="str">
        <f t="shared" si="76"/>
        <v/>
      </c>
      <c r="K96" s="73" t="str">
        <f t="shared" si="76"/>
        <v/>
      </c>
      <c r="L96" s="73" t="str">
        <f t="shared" si="76"/>
        <v/>
      </c>
      <c r="M96" s="73" t="str">
        <f t="shared" si="76"/>
        <v/>
      </c>
      <c r="N96" s="16"/>
      <c r="O96" s="92"/>
      <c r="P96" s="41"/>
      <c r="Q96" s="136"/>
      <c r="R96" s="42"/>
      <c r="S96" s="42"/>
      <c r="T96" s="53"/>
      <c r="U96" s="53"/>
      <c r="V96" s="31"/>
      <c r="X96" s="2"/>
      <c r="Y96" s="2"/>
    </row>
    <row r="97" spans="1:25" ht="18.75" customHeight="1" x14ac:dyDescent="0.15">
      <c r="A97" s="2"/>
      <c r="B97" s="145" t="s">
        <v>83</v>
      </c>
      <c r="C97" s="20"/>
      <c r="D97" s="7" t="s">
        <v>12</v>
      </c>
      <c r="E97" s="290"/>
      <c r="F97" s="290"/>
      <c r="G97" s="290"/>
      <c r="H97" s="290"/>
      <c r="I97" s="290"/>
      <c r="J97" s="240"/>
      <c r="K97" s="240"/>
      <c r="L97" s="240"/>
      <c r="M97" s="240"/>
      <c r="N97" s="54"/>
      <c r="O97" s="54"/>
      <c r="P97" s="41"/>
      <c r="Q97" s="136"/>
      <c r="R97" s="42"/>
      <c r="S97" s="42"/>
      <c r="T97" s="53"/>
      <c r="U97" s="53"/>
      <c r="V97" s="31"/>
      <c r="X97" s="2"/>
      <c r="Y97" s="2"/>
    </row>
    <row r="98" spans="1:25" ht="18.75" customHeight="1" thickBot="1" x14ac:dyDescent="0.2">
      <c r="A98" s="2"/>
      <c r="B98" s="145" t="s">
        <v>84</v>
      </c>
      <c r="C98" s="20" t="s">
        <v>11</v>
      </c>
      <c r="D98" s="56" t="s">
        <v>97</v>
      </c>
      <c r="E98" s="302"/>
      <c r="F98" s="302"/>
      <c r="G98" s="302"/>
      <c r="H98" s="302"/>
      <c r="I98" s="302"/>
      <c r="J98" s="303" t="str">
        <f>IF(E98="","&lt;- 研究分担者を設定してください。","")</f>
        <v>&lt;- 研究分担者を設定してください。</v>
      </c>
      <c r="K98" s="303"/>
      <c r="L98" s="303"/>
      <c r="M98" s="303"/>
      <c r="N98" s="98" t="s">
        <v>2</v>
      </c>
      <c r="O98" s="41"/>
      <c r="P98" s="41"/>
      <c r="Q98" s="136"/>
      <c r="R98" s="42"/>
      <c r="S98" s="42"/>
      <c r="T98" s="53"/>
      <c r="U98" s="53"/>
      <c r="V98" s="31"/>
      <c r="X98" s="2"/>
      <c r="Y98" s="2"/>
    </row>
    <row r="99" spans="1:25" ht="18" customHeight="1" thickBot="1" x14ac:dyDescent="0.2">
      <c r="A99" s="2"/>
      <c r="B99" s="145" t="s">
        <v>85</v>
      </c>
      <c r="C99" s="21" t="s">
        <v>0</v>
      </c>
      <c r="D99" s="5" t="s">
        <v>21</v>
      </c>
      <c r="E99" s="132">
        <f>E$24</f>
        <v>25</v>
      </c>
      <c r="F99" s="132">
        <f t="shared" ref="F99:M99" si="77">F$24</f>
        <v>26</v>
      </c>
      <c r="G99" s="132">
        <f t="shared" si="77"/>
        <v>27</v>
      </c>
      <c r="H99" s="132">
        <f t="shared" si="77"/>
        <v>28</v>
      </c>
      <c r="I99" s="132">
        <f t="shared" si="77"/>
        <v>29</v>
      </c>
      <c r="J99" s="132">
        <f t="shared" si="77"/>
        <v>30</v>
      </c>
      <c r="K99" s="132">
        <f t="shared" si="77"/>
        <v>31</v>
      </c>
      <c r="L99" s="132">
        <f t="shared" si="77"/>
        <v>32</v>
      </c>
      <c r="M99" s="132">
        <f t="shared" si="77"/>
        <v>33</v>
      </c>
      <c r="N99" s="40" t="str">
        <f>N$24</f>
        <v>総額</v>
      </c>
      <c r="O99" s="41"/>
      <c r="P99" s="41"/>
      <c r="Q99" s="136"/>
      <c r="R99" s="42"/>
      <c r="S99" s="42"/>
      <c r="T99" s="53"/>
      <c r="U99" s="53"/>
      <c r="V99" s="31"/>
      <c r="X99" s="2"/>
      <c r="Y99" s="2"/>
    </row>
    <row r="100" spans="1:25" ht="15.75" customHeight="1" x14ac:dyDescent="0.15">
      <c r="A100" s="2"/>
      <c r="B100" s="145"/>
      <c r="C100" s="291" t="s">
        <v>70</v>
      </c>
      <c r="D100" s="24" t="s">
        <v>4</v>
      </c>
      <c r="E100" s="105">
        <v>0</v>
      </c>
      <c r="F100" s="106">
        <v>0</v>
      </c>
      <c r="G100" s="106">
        <v>0</v>
      </c>
      <c r="H100" s="106">
        <v>0</v>
      </c>
      <c r="I100" s="106">
        <v>0</v>
      </c>
      <c r="J100" s="106">
        <v>0</v>
      </c>
      <c r="K100" s="106">
        <v>0</v>
      </c>
      <c r="L100" s="106">
        <v>0</v>
      </c>
      <c r="M100" s="106">
        <v>0</v>
      </c>
      <c r="N100" s="36"/>
      <c r="O100" s="41"/>
      <c r="P100" s="41"/>
      <c r="Q100" s="136"/>
      <c r="R100" s="42"/>
      <c r="S100" s="42"/>
      <c r="T100" s="53"/>
      <c r="U100" s="53"/>
      <c r="V100" s="31"/>
      <c r="X100" s="2"/>
      <c r="Y100" s="2"/>
    </row>
    <row r="101" spans="1:25" ht="15.75" customHeight="1" x14ac:dyDescent="0.15">
      <c r="A101" s="2"/>
      <c r="B101" s="145"/>
      <c r="C101" s="292"/>
      <c r="D101" s="25" t="s">
        <v>5</v>
      </c>
      <c r="E101" s="109">
        <v>0</v>
      </c>
      <c r="F101" s="109">
        <v>0</v>
      </c>
      <c r="G101" s="109">
        <v>0</v>
      </c>
      <c r="H101" s="109">
        <v>0</v>
      </c>
      <c r="I101" s="109">
        <v>0</v>
      </c>
      <c r="J101" s="109">
        <v>0</v>
      </c>
      <c r="K101" s="110">
        <v>0</v>
      </c>
      <c r="L101" s="110">
        <v>0</v>
      </c>
      <c r="M101" s="110">
        <v>0</v>
      </c>
      <c r="N101" s="37"/>
      <c r="O101" s="41"/>
      <c r="P101" s="41"/>
      <c r="Q101" s="136"/>
      <c r="R101" s="42"/>
      <c r="S101" s="42"/>
      <c r="T101" s="53"/>
      <c r="U101" s="53"/>
      <c r="V101" s="31"/>
      <c r="X101" s="2"/>
      <c r="Y101" s="2"/>
    </row>
    <row r="102" spans="1:25" ht="15.75" customHeight="1" x14ac:dyDescent="0.15">
      <c r="A102" s="2"/>
      <c r="B102" s="145"/>
      <c r="C102" s="292"/>
      <c r="D102" s="26" t="s">
        <v>6</v>
      </c>
      <c r="E102" s="109">
        <v>0</v>
      </c>
      <c r="F102" s="109">
        <v>0</v>
      </c>
      <c r="G102" s="109">
        <v>0</v>
      </c>
      <c r="H102" s="109">
        <v>0</v>
      </c>
      <c r="I102" s="109">
        <v>0</v>
      </c>
      <c r="J102" s="109">
        <v>0</v>
      </c>
      <c r="K102" s="110">
        <v>0</v>
      </c>
      <c r="L102" s="110">
        <v>0</v>
      </c>
      <c r="M102" s="110">
        <v>0</v>
      </c>
      <c r="N102" s="37"/>
      <c r="O102" s="41"/>
      <c r="P102" s="41"/>
      <c r="Q102" s="136"/>
      <c r="R102" s="42"/>
      <c r="S102" s="42"/>
      <c r="T102" s="53"/>
      <c r="U102" s="53"/>
      <c r="V102" s="31"/>
      <c r="X102" s="2"/>
      <c r="Y102" s="2"/>
    </row>
    <row r="103" spans="1:25" ht="15.75" customHeight="1" x14ac:dyDescent="0.15">
      <c r="A103" s="2"/>
      <c r="B103" s="145"/>
      <c r="C103" s="292"/>
      <c r="D103" s="45" t="s">
        <v>7</v>
      </c>
      <c r="E103" s="111">
        <v>0</v>
      </c>
      <c r="F103" s="111">
        <v>0</v>
      </c>
      <c r="G103" s="111">
        <v>0</v>
      </c>
      <c r="H103" s="111">
        <v>0</v>
      </c>
      <c r="I103" s="111">
        <v>0</v>
      </c>
      <c r="J103" s="111">
        <v>0</v>
      </c>
      <c r="K103" s="112">
        <v>0</v>
      </c>
      <c r="L103" s="112">
        <v>0</v>
      </c>
      <c r="M103" s="112">
        <v>0</v>
      </c>
      <c r="N103" s="39"/>
      <c r="O103" s="41"/>
      <c r="P103" s="41"/>
      <c r="Q103" s="136"/>
      <c r="R103" s="42"/>
      <c r="S103" s="42"/>
      <c r="T103" s="53"/>
      <c r="U103" s="53"/>
      <c r="V103" s="31"/>
      <c r="X103" s="2"/>
      <c r="Y103" s="2"/>
    </row>
    <row r="104" spans="1:25" ht="15.75" customHeight="1" x14ac:dyDescent="0.15">
      <c r="A104" s="2"/>
      <c r="B104" s="145"/>
      <c r="C104" s="292"/>
      <c r="D104" s="174" t="s">
        <v>15</v>
      </c>
      <c r="E104" s="181">
        <f>SUM(E100:E103)</f>
        <v>0</v>
      </c>
      <c r="F104" s="176">
        <f t="shared" ref="F104" si="78">SUM(F100:F103)</f>
        <v>0</v>
      </c>
      <c r="G104" s="176">
        <f t="shared" ref="G104" si="79">SUM(G100:G103)</f>
        <v>0</v>
      </c>
      <c r="H104" s="176">
        <f t="shared" ref="H104" si="80">SUM(H100:H103)</f>
        <v>0</v>
      </c>
      <c r="I104" s="176">
        <f>SUM(I100:I103)</f>
        <v>0</v>
      </c>
      <c r="J104" s="176">
        <f t="shared" ref="J104" si="81">SUM(J100:J103)</f>
        <v>0</v>
      </c>
      <c r="K104" s="176">
        <f t="shared" ref="K104" si="82">SUM(K100:K103)</f>
        <v>0</v>
      </c>
      <c r="L104" s="176">
        <f t="shared" ref="L104" si="83">SUM(L100:L103)</f>
        <v>0</v>
      </c>
      <c r="M104" s="176">
        <f t="shared" ref="M104" si="84">SUM(M100:M103)</f>
        <v>0</v>
      </c>
      <c r="N104" s="177"/>
      <c r="O104" s="41"/>
      <c r="P104" s="41"/>
      <c r="Q104" s="136"/>
      <c r="R104" s="42"/>
      <c r="S104" s="42"/>
      <c r="T104" s="53"/>
      <c r="U104" s="53"/>
      <c r="V104" s="31"/>
      <c r="X104" s="2"/>
      <c r="Y104" s="2"/>
    </row>
    <row r="105" spans="1:25" ht="15.75" customHeight="1" x14ac:dyDescent="0.15">
      <c r="A105" s="2"/>
      <c r="B105" s="145"/>
      <c r="C105" s="292"/>
      <c r="D105" s="182" t="s">
        <v>8</v>
      </c>
      <c r="E105" s="175">
        <f t="shared" ref="E105:M105" si="85">IF(E110="",ROUNDDOWN(E104*E108,0),"　率設定ｴﾗｰ")</f>
        <v>0</v>
      </c>
      <c r="F105" s="180">
        <f t="shared" si="85"/>
        <v>0</v>
      </c>
      <c r="G105" s="180">
        <f t="shared" si="85"/>
        <v>0</v>
      </c>
      <c r="H105" s="180">
        <f t="shared" si="85"/>
        <v>0</v>
      </c>
      <c r="I105" s="180">
        <f t="shared" si="85"/>
        <v>0</v>
      </c>
      <c r="J105" s="180">
        <f t="shared" si="85"/>
        <v>0</v>
      </c>
      <c r="K105" s="180">
        <f t="shared" si="85"/>
        <v>0</v>
      </c>
      <c r="L105" s="180">
        <f t="shared" si="85"/>
        <v>0</v>
      </c>
      <c r="M105" s="180">
        <f t="shared" si="85"/>
        <v>0</v>
      </c>
      <c r="N105" s="177"/>
      <c r="O105" s="41"/>
      <c r="P105" s="41"/>
      <c r="Q105" s="136"/>
      <c r="R105" s="42"/>
      <c r="S105" s="42"/>
      <c r="T105" s="53"/>
      <c r="U105" s="53"/>
      <c r="V105" s="31"/>
      <c r="X105" s="2"/>
      <c r="Y105" s="2"/>
    </row>
    <row r="106" spans="1:25" ht="15.75" customHeight="1" x14ac:dyDescent="0.15">
      <c r="A106" s="2"/>
      <c r="B106" s="145"/>
      <c r="C106" s="292"/>
      <c r="D106" s="96" t="s">
        <v>17</v>
      </c>
      <c r="E106" s="265">
        <f>IF($E$98="",0,E104+E105)</f>
        <v>0</v>
      </c>
      <c r="F106" s="266">
        <f t="shared" ref="F106:M106" si="86">IF($E$98="",0,F104+F105)</f>
        <v>0</v>
      </c>
      <c r="G106" s="266">
        <f t="shared" si="86"/>
        <v>0</v>
      </c>
      <c r="H106" s="266">
        <f t="shared" si="86"/>
        <v>0</v>
      </c>
      <c r="I106" s="266">
        <f t="shared" si="86"/>
        <v>0</v>
      </c>
      <c r="J106" s="266">
        <f t="shared" si="86"/>
        <v>0</v>
      </c>
      <c r="K106" s="266">
        <f t="shared" si="86"/>
        <v>0</v>
      </c>
      <c r="L106" s="266">
        <f t="shared" si="86"/>
        <v>0</v>
      </c>
      <c r="M106" s="266">
        <f t="shared" si="86"/>
        <v>0</v>
      </c>
      <c r="N106" s="186"/>
      <c r="O106" s="41"/>
      <c r="P106" s="41"/>
      <c r="Q106" s="136"/>
      <c r="R106" s="42"/>
      <c r="S106" s="42"/>
      <c r="T106" s="53"/>
      <c r="U106" s="53"/>
      <c r="V106" s="31"/>
      <c r="X106" s="2"/>
      <c r="Y106" s="2"/>
    </row>
    <row r="107" spans="1:25" ht="29.25" customHeight="1" thickBot="1" x14ac:dyDescent="0.2">
      <c r="A107" s="2"/>
      <c r="B107" s="145"/>
      <c r="C107" s="293"/>
      <c r="D107" s="216" t="s">
        <v>27</v>
      </c>
      <c r="E107" s="267">
        <f>IFERROR(ROUNDDOWN(E106*E$37/(1+E$37),0),"")</f>
        <v>0</v>
      </c>
      <c r="F107" s="267">
        <f t="shared" ref="F107" si="87">IFERROR(ROUNDDOWN(F106*F$37/(1+F$37),0),"")</f>
        <v>0</v>
      </c>
      <c r="G107" s="267">
        <f t="shared" ref="G107" si="88">IFERROR(ROUNDDOWN(G106*G$37/(1+G$37),0),"")</f>
        <v>0</v>
      </c>
      <c r="H107" s="267">
        <f t="shared" ref="H107" si="89">IFERROR(ROUNDDOWN(H106*H$37/(1+H$37),0),"")</f>
        <v>0</v>
      </c>
      <c r="I107" s="268">
        <f>IFERROR((ROUNDDOWN(I106*I$37,0)),"")</f>
        <v>0</v>
      </c>
      <c r="J107" s="268">
        <f t="shared" ref="J107" si="90">IFERROR((ROUNDDOWN(J106*J$37,0)),"")</f>
        <v>0</v>
      </c>
      <c r="K107" s="268">
        <f t="shared" ref="K107" si="91">IFERROR((ROUNDDOWN(K106*K$37,0)),"")</f>
        <v>0</v>
      </c>
      <c r="L107" s="268">
        <f t="shared" ref="L107" si="92">IFERROR((ROUNDDOWN(L106*L$37,0)),"")</f>
        <v>0</v>
      </c>
      <c r="M107" s="268">
        <f t="shared" ref="M107" si="93">IFERROR((ROUNDDOWN(M106*M$37,0)),"")</f>
        <v>0</v>
      </c>
      <c r="N107" s="269"/>
      <c r="O107" s="41"/>
      <c r="P107" s="41"/>
      <c r="Q107" s="136"/>
      <c r="R107" s="42"/>
      <c r="S107" s="42"/>
      <c r="T107" s="53"/>
      <c r="U107" s="53"/>
      <c r="V107" s="31"/>
      <c r="X107" s="2"/>
      <c r="Y107" s="2"/>
    </row>
    <row r="108" spans="1:25" ht="15.75" customHeight="1" x14ac:dyDescent="0.15">
      <c r="A108" s="2"/>
      <c r="B108" s="145" t="s">
        <v>86</v>
      </c>
      <c r="C108" s="20"/>
      <c r="D108" s="11" t="s">
        <v>9</v>
      </c>
      <c r="E108" s="108">
        <v>0</v>
      </c>
      <c r="F108" s="108">
        <v>0</v>
      </c>
      <c r="G108" s="108">
        <v>0</v>
      </c>
      <c r="H108" s="108">
        <v>0</v>
      </c>
      <c r="I108" s="107">
        <v>0</v>
      </c>
      <c r="J108" s="107">
        <v>0</v>
      </c>
      <c r="K108" s="107">
        <v>0</v>
      </c>
      <c r="L108" s="107">
        <v>0</v>
      </c>
      <c r="M108" s="107">
        <v>0</v>
      </c>
      <c r="N108" s="12"/>
      <c r="O108" s="41"/>
      <c r="P108" s="41"/>
      <c r="Q108" s="136"/>
      <c r="R108" s="42"/>
      <c r="S108" s="42"/>
      <c r="T108" s="53"/>
      <c r="U108" s="53"/>
      <c r="V108" s="31"/>
      <c r="X108" s="2"/>
      <c r="Y108" s="2"/>
    </row>
    <row r="109" spans="1:25" ht="15.75" customHeight="1" x14ac:dyDescent="0.15">
      <c r="A109" s="2"/>
      <c r="B109" s="145"/>
      <c r="C109" s="20"/>
      <c r="D109" s="130"/>
      <c r="E109" s="130"/>
      <c r="F109" s="50"/>
      <c r="G109" s="16"/>
      <c r="H109" s="98" t="s">
        <v>94</v>
      </c>
      <c r="I109" s="99" t="s">
        <v>95</v>
      </c>
      <c r="J109" s="134"/>
      <c r="K109" s="16"/>
      <c r="L109" s="16"/>
      <c r="M109" s="16"/>
      <c r="N109" s="12"/>
      <c r="O109" s="92"/>
      <c r="P109" s="41"/>
      <c r="Q109" s="136"/>
      <c r="R109" s="42"/>
      <c r="S109" s="42"/>
      <c r="T109" s="53"/>
      <c r="U109" s="53"/>
      <c r="V109" s="31"/>
      <c r="X109" s="2"/>
      <c r="Y109" s="2"/>
    </row>
    <row r="110" spans="1:25" ht="30.75" customHeight="1" x14ac:dyDescent="0.15">
      <c r="A110" s="2"/>
      <c r="B110" s="145"/>
      <c r="C110" s="304" t="str">
        <f>IF(AND(E110="",F110="",G110="",H110="",I110="",J110="",K110="",L110="",M110=""),"","一般管理費率：未記入、少数点以下第２位又は１０%以上を検出")</f>
        <v/>
      </c>
      <c r="D110" s="304"/>
      <c r="E110" s="73" t="str">
        <f>IF(AND(E108=ROUNDDOWN(E108,3),E108&lt;=0.1,E108&lt;&gt;""),"","←←確認してください ")</f>
        <v/>
      </c>
      <c r="F110" s="73" t="str">
        <f t="shared" ref="F110:M110" si="94">IF(AND(F108=ROUNDDOWN(F108,3),F108&lt;=0.1,F108&lt;&gt;""),"","←←確認してください ")</f>
        <v/>
      </c>
      <c r="G110" s="73" t="str">
        <f t="shared" si="94"/>
        <v/>
      </c>
      <c r="H110" s="73" t="str">
        <f t="shared" si="94"/>
        <v/>
      </c>
      <c r="I110" s="73" t="str">
        <f t="shared" si="94"/>
        <v/>
      </c>
      <c r="J110" s="73" t="str">
        <f t="shared" si="94"/>
        <v/>
      </c>
      <c r="K110" s="73" t="str">
        <f t="shared" si="94"/>
        <v/>
      </c>
      <c r="L110" s="73" t="str">
        <f t="shared" si="94"/>
        <v/>
      </c>
      <c r="M110" s="73" t="str">
        <f t="shared" si="94"/>
        <v/>
      </c>
      <c r="N110" s="16"/>
      <c r="O110" s="92"/>
      <c r="P110" s="41"/>
      <c r="Q110" s="136"/>
      <c r="R110" s="42"/>
      <c r="S110" s="42"/>
      <c r="T110" s="53"/>
      <c r="U110" s="53"/>
      <c r="V110" s="31"/>
      <c r="X110" s="2"/>
      <c r="Y110" s="2"/>
    </row>
    <row r="111" spans="1:25" ht="18.75" customHeight="1" x14ac:dyDescent="0.15">
      <c r="A111" s="2"/>
      <c r="B111" s="145" t="s">
        <v>83</v>
      </c>
      <c r="C111" s="20"/>
      <c r="D111" s="7" t="s">
        <v>12</v>
      </c>
      <c r="E111" s="290"/>
      <c r="F111" s="290"/>
      <c r="G111" s="290"/>
      <c r="H111" s="290"/>
      <c r="I111" s="290"/>
      <c r="J111" s="240"/>
      <c r="K111" s="240"/>
      <c r="L111" s="240"/>
      <c r="M111" s="240"/>
      <c r="N111" s="54"/>
      <c r="O111" s="54"/>
      <c r="P111" s="41"/>
      <c r="Q111" s="136"/>
      <c r="R111" s="42"/>
      <c r="S111" s="42"/>
      <c r="T111" s="53"/>
      <c r="U111" s="53"/>
      <c r="V111" s="31"/>
      <c r="X111" s="2"/>
      <c r="Y111" s="2"/>
    </row>
    <row r="112" spans="1:25" ht="18.75" customHeight="1" thickBot="1" x14ac:dyDescent="0.2">
      <c r="A112" s="2"/>
      <c r="B112" s="145" t="s">
        <v>84</v>
      </c>
      <c r="C112" s="20" t="s">
        <v>11</v>
      </c>
      <c r="D112" s="56" t="s">
        <v>97</v>
      </c>
      <c r="E112" s="302"/>
      <c r="F112" s="302"/>
      <c r="G112" s="302"/>
      <c r="H112" s="302"/>
      <c r="I112" s="302"/>
      <c r="J112" s="303" t="str">
        <f>IF(E112="","&lt;- 研究分担者を設定してください。","")</f>
        <v>&lt;- 研究分担者を設定してください。</v>
      </c>
      <c r="K112" s="303"/>
      <c r="L112" s="303"/>
      <c r="M112" s="303"/>
      <c r="N112" s="98" t="s">
        <v>2</v>
      </c>
      <c r="O112" s="41"/>
      <c r="P112" s="41"/>
      <c r="Q112" s="136"/>
      <c r="R112" s="42"/>
      <c r="S112" s="42"/>
      <c r="T112" s="53"/>
      <c r="U112" s="53"/>
      <c r="V112" s="31"/>
      <c r="X112" s="2"/>
      <c r="Y112" s="2"/>
    </row>
    <row r="113" spans="1:25" ht="18" customHeight="1" thickBot="1" x14ac:dyDescent="0.2">
      <c r="A113" s="2"/>
      <c r="B113" s="145" t="s">
        <v>85</v>
      </c>
      <c r="C113" s="21" t="s">
        <v>0</v>
      </c>
      <c r="D113" s="5" t="s">
        <v>21</v>
      </c>
      <c r="E113" s="132">
        <f>E$24</f>
        <v>25</v>
      </c>
      <c r="F113" s="132">
        <f t="shared" ref="F113:M113" si="95">F$24</f>
        <v>26</v>
      </c>
      <c r="G113" s="132">
        <f t="shared" si="95"/>
        <v>27</v>
      </c>
      <c r="H113" s="132">
        <f t="shared" si="95"/>
        <v>28</v>
      </c>
      <c r="I113" s="132">
        <f t="shared" si="95"/>
        <v>29</v>
      </c>
      <c r="J113" s="132">
        <f t="shared" si="95"/>
        <v>30</v>
      </c>
      <c r="K113" s="132">
        <f t="shared" si="95"/>
        <v>31</v>
      </c>
      <c r="L113" s="132">
        <f t="shared" si="95"/>
        <v>32</v>
      </c>
      <c r="M113" s="132">
        <f t="shared" si="95"/>
        <v>33</v>
      </c>
      <c r="N113" s="40" t="str">
        <f>N$24</f>
        <v>総額</v>
      </c>
      <c r="O113" s="41"/>
      <c r="P113" s="41"/>
      <c r="Q113" s="136"/>
      <c r="R113" s="42"/>
      <c r="S113" s="42"/>
      <c r="T113" s="53"/>
      <c r="U113" s="53"/>
      <c r="V113" s="31"/>
      <c r="X113" s="2"/>
      <c r="Y113" s="2"/>
    </row>
    <row r="114" spans="1:25" ht="15.75" customHeight="1" x14ac:dyDescent="0.15">
      <c r="A114" s="2"/>
      <c r="B114" s="145"/>
      <c r="C114" s="291" t="s">
        <v>70</v>
      </c>
      <c r="D114" s="24" t="s">
        <v>4</v>
      </c>
      <c r="E114" s="105">
        <v>0</v>
      </c>
      <c r="F114" s="106">
        <v>0</v>
      </c>
      <c r="G114" s="106">
        <v>0</v>
      </c>
      <c r="H114" s="106">
        <v>0</v>
      </c>
      <c r="I114" s="106">
        <v>0</v>
      </c>
      <c r="J114" s="106">
        <v>0</v>
      </c>
      <c r="K114" s="106">
        <v>0</v>
      </c>
      <c r="L114" s="106">
        <v>0</v>
      </c>
      <c r="M114" s="106">
        <v>0</v>
      </c>
      <c r="N114" s="36"/>
      <c r="O114" s="41"/>
      <c r="P114" s="41"/>
      <c r="Q114" s="136"/>
      <c r="R114" s="42"/>
      <c r="S114" s="42"/>
      <c r="T114" s="53"/>
      <c r="U114" s="53"/>
      <c r="V114" s="31"/>
      <c r="X114" s="2"/>
      <c r="Y114" s="2"/>
    </row>
    <row r="115" spans="1:25" ht="15.75" customHeight="1" x14ac:dyDescent="0.15">
      <c r="A115" s="2"/>
      <c r="B115" s="145"/>
      <c r="C115" s="292"/>
      <c r="D115" s="25" t="s">
        <v>5</v>
      </c>
      <c r="E115" s="109">
        <v>0</v>
      </c>
      <c r="F115" s="109">
        <v>0</v>
      </c>
      <c r="G115" s="109">
        <v>0</v>
      </c>
      <c r="H115" s="109">
        <v>0</v>
      </c>
      <c r="I115" s="109">
        <v>0</v>
      </c>
      <c r="J115" s="109">
        <v>0</v>
      </c>
      <c r="K115" s="110">
        <v>0</v>
      </c>
      <c r="L115" s="110">
        <v>0</v>
      </c>
      <c r="M115" s="110">
        <v>0</v>
      </c>
      <c r="N115" s="37"/>
      <c r="O115" s="41"/>
      <c r="P115" s="41"/>
      <c r="Q115" s="136"/>
      <c r="R115" s="42"/>
      <c r="S115" s="42"/>
      <c r="T115" s="53"/>
      <c r="U115" s="53"/>
      <c r="V115" s="31"/>
      <c r="X115" s="2"/>
      <c r="Y115" s="2"/>
    </row>
    <row r="116" spans="1:25" ht="15.75" customHeight="1" x14ac:dyDescent="0.15">
      <c r="A116" s="2"/>
      <c r="B116" s="145"/>
      <c r="C116" s="292"/>
      <c r="D116" s="26" t="s">
        <v>6</v>
      </c>
      <c r="E116" s="109">
        <v>0</v>
      </c>
      <c r="F116" s="109">
        <v>0</v>
      </c>
      <c r="G116" s="109">
        <v>0</v>
      </c>
      <c r="H116" s="109">
        <v>0</v>
      </c>
      <c r="I116" s="109">
        <v>0</v>
      </c>
      <c r="J116" s="109">
        <v>0</v>
      </c>
      <c r="K116" s="110">
        <v>0</v>
      </c>
      <c r="L116" s="110">
        <v>0</v>
      </c>
      <c r="M116" s="110">
        <v>0</v>
      </c>
      <c r="N116" s="37"/>
      <c r="O116" s="41"/>
      <c r="P116" s="41"/>
      <c r="Q116" s="136"/>
      <c r="R116" s="42"/>
      <c r="S116" s="42"/>
      <c r="T116" s="53"/>
      <c r="U116" s="53"/>
      <c r="V116" s="31"/>
      <c r="X116" s="2"/>
      <c r="Y116" s="2"/>
    </row>
    <row r="117" spans="1:25" ht="15.75" customHeight="1" x14ac:dyDescent="0.15">
      <c r="A117" s="2"/>
      <c r="B117" s="145"/>
      <c r="C117" s="292"/>
      <c r="D117" s="45" t="s">
        <v>7</v>
      </c>
      <c r="E117" s="111">
        <v>0</v>
      </c>
      <c r="F117" s="111">
        <v>0</v>
      </c>
      <c r="G117" s="111">
        <v>0</v>
      </c>
      <c r="H117" s="111">
        <v>0</v>
      </c>
      <c r="I117" s="111">
        <v>0</v>
      </c>
      <c r="J117" s="111">
        <v>0</v>
      </c>
      <c r="K117" s="112">
        <v>0</v>
      </c>
      <c r="L117" s="112">
        <v>0</v>
      </c>
      <c r="M117" s="112">
        <v>0</v>
      </c>
      <c r="N117" s="39"/>
      <c r="O117" s="41"/>
      <c r="P117" s="41"/>
      <c r="Q117" s="136"/>
      <c r="R117" s="42"/>
      <c r="S117" s="42"/>
      <c r="T117" s="53"/>
      <c r="U117" s="53"/>
      <c r="V117" s="31"/>
      <c r="X117" s="2"/>
      <c r="Y117" s="2"/>
    </row>
    <row r="118" spans="1:25" ht="15.75" customHeight="1" x14ac:dyDescent="0.15">
      <c r="A118" s="2"/>
      <c r="B118" s="145"/>
      <c r="C118" s="292"/>
      <c r="D118" s="174" t="s">
        <v>15</v>
      </c>
      <c r="E118" s="181">
        <f>SUM(E114:E117)</f>
        <v>0</v>
      </c>
      <c r="F118" s="176">
        <f t="shared" ref="F118" si="96">SUM(F114:F117)</f>
        <v>0</v>
      </c>
      <c r="G118" s="176">
        <f t="shared" ref="G118" si="97">SUM(G114:G117)</f>
        <v>0</v>
      </c>
      <c r="H118" s="176">
        <f t="shared" ref="H118" si="98">SUM(H114:H117)</f>
        <v>0</v>
      </c>
      <c r="I118" s="176">
        <f>SUM(I114:I117)</f>
        <v>0</v>
      </c>
      <c r="J118" s="176">
        <f t="shared" ref="J118" si="99">SUM(J114:J117)</f>
        <v>0</v>
      </c>
      <c r="K118" s="176">
        <f t="shared" ref="K118" si="100">SUM(K114:K117)</f>
        <v>0</v>
      </c>
      <c r="L118" s="176">
        <f t="shared" ref="L118" si="101">SUM(L114:L117)</f>
        <v>0</v>
      </c>
      <c r="M118" s="176">
        <f t="shared" ref="M118" si="102">SUM(M114:M117)</f>
        <v>0</v>
      </c>
      <c r="N118" s="177"/>
      <c r="O118" s="41"/>
      <c r="P118" s="41"/>
      <c r="Q118" s="136"/>
      <c r="R118" s="42"/>
      <c r="S118" s="42"/>
      <c r="T118" s="53"/>
      <c r="U118" s="53"/>
      <c r="V118" s="31"/>
      <c r="X118" s="2"/>
      <c r="Y118" s="2"/>
    </row>
    <row r="119" spans="1:25" ht="15.75" customHeight="1" x14ac:dyDescent="0.15">
      <c r="A119" s="2"/>
      <c r="B119" s="145"/>
      <c r="C119" s="292"/>
      <c r="D119" s="182" t="s">
        <v>8</v>
      </c>
      <c r="E119" s="175">
        <f t="shared" ref="E119:M119" si="103">IF(E124="",ROUNDDOWN(E118*E122,0),"　率設定ｴﾗｰ")</f>
        <v>0</v>
      </c>
      <c r="F119" s="180">
        <f t="shared" si="103"/>
        <v>0</v>
      </c>
      <c r="G119" s="180">
        <f t="shared" si="103"/>
        <v>0</v>
      </c>
      <c r="H119" s="180">
        <f t="shared" si="103"/>
        <v>0</v>
      </c>
      <c r="I119" s="180">
        <f t="shared" si="103"/>
        <v>0</v>
      </c>
      <c r="J119" s="180">
        <f t="shared" si="103"/>
        <v>0</v>
      </c>
      <c r="K119" s="180">
        <f t="shared" si="103"/>
        <v>0</v>
      </c>
      <c r="L119" s="180">
        <f t="shared" si="103"/>
        <v>0</v>
      </c>
      <c r="M119" s="180">
        <f t="shared" si="103"/>
        <v>0</v>
      </c>
      <c r="N119" s="177"/>
      <c r="O119" s="41"/>
      <c r="P119" s="41"/>
      <c r="Q119" s="136"/>
      <c r="R119" s="42"/>
      <c r="S119" s="42"/>
      <c r="T119" s="53"/>
      <c r="U119" s="53"/>
      <c r="V119" s="31"/>
      <c r="X119" s="2"/>
      <c r="Y119" s="2"/>
    </row>
    <row r="120" spans="1:25" ht="15.75" customHeight="1" x14ac:dyDescent="0.15">
      <c r="A120" s="2"/>
      <c r="B120" s="145"/>
      <c r="C120" s="292"/>
      <c r="D120" s="96" t="s">
        <v>17</v>
      </c>
      <c r="E120" s="265">
        <f>IF($E$112="",0,E118+E119)</f>
        <v>0</v>
      </c>
      <c r="F120" s="266">
        <f t="shared" ref="F120:M120" si="104">IF($E$112="",0,F118+F119)</f>
        <v>0</v>
      </c>
      <c r="G120" s="266">
        <f t="shared" si="104"/>
        <v>0</v>
      </c>
      <c r="H120" s="266">
        <f t="shared" si="104"/>
        <v>0</v>
      </c>
      <c r="I120" s="266">
        <f t="shared" si="104"/>
        <v>0</v>
      </c>
      <c r="J120" s="266">
        <f t="shared" si="104"/>
        <v>0</v>
      </c>
      <c r="K120" s="266">
        <f t="shared" si="104"/>
        <v>0</v>
      </c>
      <c r="L120" s="266">
        <f t="shared" si="104"/>
        <v>0</v>
      </c>
      <c r="M120" s="266">
        <f t="shared" si="104"/>
        <v>0</v>
      </c>
      <c r="N120" s="186"/>
      <c r="O120" s="41"/>
      <c r="P120" s="41"/>
      <c r="Q120" s="136"/>
      <c r="R120" s="42"/>
      <c r="S120" s="42"/>
      <c r="T120" s="53"/>
      <c r="U120" s="53"/>
      <c r="V120" s="31"/>
      <c r="X120" s="2"/>
      <c r="Y120" s="2"/>
    </row>
    <row r="121" spans="1:25" ht="29.25" customHeight="1" thickBot="1" x14ac:dyDescent="0.2">
      <c r="A121" s="2"/>
      <c r="B121" s="145"/>
      <c r="C121" s="293"/>
      <c r="D121" s="216" t="s">
        <v>27</v>
      </c>
      <c r="E121" s="267">
        <f>IFERROR(ROUNDDOWN(E120*E$37/(1+E$37),0),"")</f>
        <v>0</v>
      </c>
      <c r="F121" s="267">
        <f t="shared" ref="F121" si="105">IFERROR(ROUNDDOWN(F120*F$37/(1+F$37),0),"")</f>
        <v>0</v>
      </c>
      <c r="G121" s="267">
        <f t="shared" ref="G121" si="106">IFERROR(ROUNDDOWN(G120*G$37/(1+G$37),0),"")</f>
        <v>0</v>
      </c>
      <c r="H121" s="267">
        <f t="shared" ref="H121" si="107">IFERROR(ROUNDDOWN(H120*H$37/(1+H$37),0),"")</f>
        <v>0</v>
      </c>
      <c r="I121" s="268">
        <f>IFERROR((ROUNDDOWN(I120*I$37,0)),"")</f>
        <v>0</v>
      </c>
      <c r="J121" s="268">
        <f t="shared" ref="J121" si="108">IFERROR((ROUNDDOWN(J120*J$37,0)),"")</f>
        <v>0</v>
      </c>
      <c r="K121" s="268">
        <f t="shared" ref="K121" si="109">IFERROR((ROUNDDOWN(K120*K$37,0)),"")</f>
        <v>0</v>
      </c>
      <c r="L121" s="268">
        <f t="shared" ref="L121" si="110">IFERROR((ROUNDDOWN(L120*L$37,0)),"")</f>
        <v>0</v>
      </c>
      <c r="M121" s="268">
        <f t="shared" ref="M121" si="111">IFERROR((ROUNDDOWN(M120*M$37,0)),"")</f>
        <v>0</v>
      </c>
      <c r="N121" s="269"/>
      <c r="O121" s="41"/>
      <c r="P121" s="41"/>
      <c r="Q121" s="136"/>
      <c r="R121" s="42"/>
      <c r="S121" s="42"/>
      <c r="T121" s="53"/>
      <c r="U121" s="53"/>
      <c r="V121" s="31"/>
      <c r="X121" s="2"/>
      <c r="Y121" s="2"/>
    </row>
    <row r="122" spans="1:25" ht="15.75" customHeight="1" x14ac:dyDescent="0.15">
      <c r="A122" s="2"/>
      <c r="B122" s="145" t="s">
        <v>86</v>
      </c>
      <c r="C122" s="20"/>
      <c r="D122" s="11" t="s">
        <v>9</v>
      </c>
      <c r="E122" s="108">
        <v>0</v>
      </c>
      <c r="F122" s="108">
        <v>0</v>
      </c>
      <c r="G122" s="108">
        <v>0</v>
      </c>
      <c r="H122" s="108">
        <v>0</v>
      </c>
      <c r="I122" s="107">
        <v>0</v>
      </c>
      <c r="J122" s="107">
        <v>0</v>
      </c>
      <c r="K122" s="107">
        <v>0</v>
      </c>
      <c r="L122" s="107">
        <v>0</v>
      </c>
      <c r="M122" s="107">
        <v>0</v>
      </c>
      <c r="N122" s="12"/>
      <c r="O122" s="41"/>
      <c r="P122" s="41"/>
      <c r="Q122" s="136"/>
      <c r="R122" s="42"/>
      <c r="S122" s="42"/>
      <c r="T122" s="53"/>
      <c r="U122" s="53"/>
      <c r="V122" s="31"/>
      <c r="X122" s="2"/>
      <c r="Y122" s="2"/>
    </row>
    <row r="123" spans="1:25" ht="15.75" customHeight="1" x14ac:dyDescent="0.15">
      <c r="A123" s="2"/>
      <c r="B123" s="145"/>
      <c r="C123" s="20"/>
      <c r="D123" s="130"/>
      <c r="E123" s="130"/>
      <c r="F123" s="50"/>
      <c r="G123" s="16"/>
      <c r="H123" s="98" t="s">
        <v>94</v>
      </c>
      <c r="I123" s="99" t="s">
        <v>95</v>
      </c>
      <c r="J123" s="134"/>
      <c r="K123" s="16"/>
      <c r="L123" s="16"/>
      <c r="M123" s="16"/>
      <c r="N123" s="12"/>
      <c r="O123" s="92"/>
      <c r="P123" s="41"/>
      <c r="Q123" s="136"/>
      <c r="R123" s="42"/>
      <c r="S123" s="42"/>
      <c r="T123" s="53"/>
      <c r="U123" s="53"/>
      <c r="V123" s="31"/>
      <c r="X123" s="2"/>
      <c r="Y123" s="2"/>
    </row>
    <row r="124" spans="1:25" ht="30.75" customHeight="1" x14ac:dyDescent="0.15">
      <c r="A124" s="2"/>
      <c r="B124" s="145"/>
      <c r="C124" s="304" t="str">
        <f>IF(AND(E124="",F124="",G124="",H124="",I124="",J124="",K124="",L124="",M124=""),"","一般管理費率：未記入、少数点以下第２位又は１０%以上を検出")</f>
        <v/>
      </c>
      <c r="D124" s="304"/>
      <c r="E124" s="73" t="str">
        <f>IF(AND(E122=ROUNDDOWN(E122,3),E122&lt;=0.1,E122&lt;&gt;""),"","←←確認してください ")</f>
        <v/>
      </c>
      <c r="F124" s="73" t="str">
        <f t="shared" ref="F124:M124" si="112">IF(AND(F122=ROUNDDOWN(F122,3),F122&lt;=0.1,F122&lt;&gt;""),"","←←確認してください ")</f>
        <v/>
      </c>
      <c r="G124" s="73" t="str">
        <f t="shared" si="112"/>
        <v/>
      </c>
      <c r="H124" s="73" t="str">
        <f t="shared" si="112"/>
        <v/>
      </c>
      <c r="I124" s="73" t="str">
        <f t="shared" si="112"/>
        <v/>
      </c>
      <c r="J124" s="73" t="str">
        <f t="shared" si="112"/>
        <v/>
      </c>
      <c r="K124" s="73" t="str">
        <f t="shared" si="112"/>
        <v/>
      </c>
      <c r="L124" s="73" t="str">
        <f t="shared" si="112"/>
        <v/>
      </c>
      <c r="M124" s="73" t="str">
        <f t="shared" si="112"/>
        <v/>
      </c>
      <c r="N124" s="16"/>
      <c r="O124" s="92"/>
      <c r="P124" s="41"/>
      <c r="Q124" s="136"/>
      <c r="R124" s="42"/>
      <c r="S124" s="42"/>
      <c r="T124" s="53"/>
      <c r="U124" s="53"/>
      <c r="V124" s="31"/>
      <c r="X124" s="2"/>
      <c r="Y124" s="2"/>
    </row>
    <row r="125" spans="1:25" ht="18.75" customHeight="1" x14ac:dyDescent="0.15">
      <c r="A125" s="2"/>
      <c r="B125" s="145" t="s">
        <v>83</v>
      </c>
      <c r="C125" s="20"/>
      <c r="D125" s="7" t="s">
        <v>12</v>
      </c>
      <c r="E125" s="290"/>
      <c r="F125" s="290"/>
      <c r="G125" s="290"/>
      <c r="H125" s="290"/>
      <c r="I125" s="290"/>
      <c r="J125" s="240"/>
      <c r="K125" s="240"/>
      <c r="L125" s="240"/>
      <c r="M125" s="240"/>
      <c r="N125" s="54"/>
      <c r="O125" s="54"/>
      <c r="P125" s="41"/>
      <c r="Q125" s="136"/>
      <c r="R125" s="42"/>
      <c r="S125" s="42"/>
      <c r="T125" s="53"/>
      <c r="U125" s="53"/>
      <c r="V125" s="31"/>
      <c r="X125" s="2"/>
      <c r="Y125" s="2"/>
    </row>
    <row r="126" spans="1:25" ht="18.75" customHeight="1" thickBot="1" x14ac:dyDescent="0.2">
      <c r="A126" s="2"/>
      <c r="B126" s="145" t="s">
        <v>84</v>
      </c>
      <c r="C126" s="20" t="s">
        <v>11</v>
      </c>
      <c r="D126" s="56" t="s">
        <v>97</v>
      </c>
      <c r="E126" s="302"/>
      <c r="F126" s="302"/>
      <c r="G126" s="302"/>
      <c r="H126" s="302"/>
      <c r="I126" s="302"/>
      <c r="J126" s="303" t="str">
        <f>IF(E126="","&lt;- 研究分担者を設定してください。","")</f>
        <v>&lt;- 研究分担者を設定してください。</v>
      </c>
      <c r="K126" s="303"/>
      <c r="L126" s="303"/>
      <c r="M126" s="303"/>
      <c r="N126" s="98" t="s">
        <v>2</v>
      </c>
      <c r="O126" s="41"/>
      <c r="P126" s="41"/>
      <c r="Q126" s="136"/>
      <c r="R126" s="42"/>
      <c r="S126" s="42"/>
      <c r="T126" s="53"/>
      <c r="U126" s="53"/>
      <c r="V126" s="31"/>
      <c r="X126" s="2"/>
      <c r="Y126" s="2"/>
    </row>
    <row r="127" spans="1:25" ht="18" customHeight="1" thickBot="1" x14ac:dyDescent="0.2">
      <c r="A127" s="2"/>
      <c r="B127" s="145" t="s">
        <v>85</v>
      </c>
      <c r="C127" s="21" t="s">
        <v>0</v>
      </c>
      <c r="D127" s="5" t="s">
        <v>21</v>
      </c>
      <c r="E127" s="132">
        <f>E$24</f>
        <v>25</v>
      </c>
      <c r="F127" s="132">
        <f t="shared" ref="F127:M127" si="113">F$24</f>
        <v>26</v>
      </c>
      <c r="G127" s="132">
        <f t="shared" si="113"/>
        <v>27</v>
      </c>
      <c r="H127" s="132">
        <f t="shared" si="113"/>
        <v>28</v>
      </c>
      <c r="I127" s="132">
        <f t="shared" si="113"/>
        <v>29</v>
      </c>
      <c r="J127" s="132">
        <f t="shared" si="113"/>
        <v>30</v>
      </c>
      <c r="K127" s="132">
        <f t="shared" si="113"/>
        <v>31</v>
      </c>
      <c r="L127" s="132">
        <f t="shared" si="113"/>
        <v>32</v>
      </c>
      <c r="M127" s="132">
        <f t="shared" si="113"/>
        <v>33</v>
      </c>
      <c r="N127" s="40" t="str">
        <f>N$24</f>
        <v>総額</v>
      </c>
      <c r="O127" s="41"/>
      <c r="P127" s="41"/>
      <c r="Q127" s="136"/>
      <c r="R127" s="42"/>
      <c r="S127" s="42"/>
      <c r="T127" s="53"/>
      <c r="U127" s="53"/>
      <c r="V127" s="31"/>
      <c r="X127" s="2"/>
      <c r="Y127" s="2"/>
    </row>
    <row r="128" spans="1:25" ht="15.75" customHeight="1" x14ac:dyDescent="0.15">
      <c r="A128" s="2"/>
      <c r="B128" s="145"/>
      <c r="C128" s="291" t="s">
        <v>70</v>
      </c>
      <c r="D128" s="24" t="s">
        <v>4</v>
      </c>
      <c r="E128" s="105">
        <v>0</v>
      </c>
      <c r="F128" s="106">
        <v>0</v>
      </c>
      <c r="G128" s="106">
        <v>0</v>
      </c>
      <c r="H128" s="106">
        <v>0</v>
      </c>
      <c r="I128" s="106">
        <v>0</v>
      </c>
      <c r="J128" s="106">
        <v>0</v>
      </c>
      <c r="K128" s="106">
        <v>0</v>
      </c>
      <c r="L128" s="106">
        <v>0</v>
      </c>
      <c r="M128" s="106">
        <v>0</v>
      </c>
      <c r="N128" s="36"/>
      <c r="O128" s="41"/>
      <c r="P128" s="41"/>
      <c r="Q128" s="136"/>
      <c r="R128" s="42"/>
      <c r="S128" s="42"/>
      <c r="T128" s="53"/>
      <c r="U128" s="53"/>
      <c r="V128" s="31"/>
      <c r="X128" s="2"/>
      <c r="Y128" s="2"/>
    </row>
    <row r="129" spans="1:25" ht="15.75" customHeight="1" x14ac:dyDescent="0.15">
      <c r="A129" s="2"/>
      <c r="B129" s="145"/>
      <c r="C129" s="292"/>
      <c r="D129" s="25" t="s">
        <v>5</v>
      </c>
      <c r="E129" s="109">
        <v>0</v>
      </c>
      <c r="F129" s="109">
        <v>0</v>
      </c>
      <c r="G129" s="109">
        <v>0</v>
      </c>
      <c r="H129" s="109">
        <v>0</v>
      </c>
      <c r="I129" s="109">
        <v>0</v>
      </c>
      <c r="J129" s="109">
        <v>0</v>
      </c>
      <c r="K129" s="110">
        <v>0</v>
      </c>
      <c r="L129" s="110">
        <v>0</v>
      </c>
      <c r="M129" s="110">
        <v>0</v>
      </c>
      <c r="N129" s="37"/>
      <c r="O129" s="41"/>
      <c r="P129" s="41"/>
      <c r="Q129" s="136"/>
      <c r="R129" s="42"/>
      <c r="S129" s="42"/>
      <c r="T129" s="53"/>
      <c r="U129" s="53"/>
      <c r="V129" s="31"/>
      <c r="X129" s="2"/>
      <c r="Y129" s="2"/>
    </row>
    <row r="130" spans="1:25" ht="15.75" customHeight="1" x14ac:dyDescent="0.15">
      <c r="A130" s="2"/>
      <c r="B130" s="145"/>
      <c r="C130" s="292"/>
      <c r="D130" s="26" t="s">
        <v>6</v>
      </c>
      <c r="E130" s="109">
        <v>0</v>
      </c>
      <c r="F130" s="109">
        <v>0</v>
      </c>
      <c r="G130" s="109">
        <v>0</v>
      </c>
      <c r="H130" s="109">
        <v>0</v>
      </c>
      <c r="I130" s="109">
        <v>0</v>
      </c>
      <c r="J130" s="109">
        <v>0</v>
      </c>
      <c r="K130" s="110">
        <v>0</v>
      </c>
      <c r="L130" s="110">
        <v>0</v>
      </c>
      <c r="M130" s="110">
        <v>0</v>
      </c>
      <c r="N130" s="37"/>
      <c r="O130" s="41"/>
      <c r="P130" s="41"/>
      <c r="Q130" s="136"/>
      <c r="R130" s="42"/>
      <c r="S130" s="42"/>
      <c r="T130" s="53"/>
      <c r="U130" s="53"/>
      <c r="V130" s="31"/>
      <c r="X130" s="2"/>
      <c r="Y130" s="2"/>
    </row>
    <row r="131" spans="1:25" ht="15.75" customHeight="1" x14ac:dyDescent="0.15">
      <c r="A131" s="2"/>
      <c r="B131" s="145"/>
      <c r="C131" s="292"/>
      <c r="D131" s="45" t="s">
        <v>7</v>
      </c>
      <c r="E131" s="111">
        <v>0</v>
      </c>
      <c r="F131" s="111">
        <v>0</v>
      </c>
      <c r="G131" s="111">
        <v>0</v>
      </c>
      <c r="H131" s="111">
        <v>0</v>
      </c>
      <c r="I131" s="111">
        <v>0</v>
      </c>
      <c r="J131" s="111">
        <v>0</v>
      </c>
      <c r="K131" s="112">
        <v>0</v>
      </c>
      <c r="L131" s="112">
        <v>0</v>
      </c>
      <c r="M131" s="112">
        <v>0</v>
      </c>
      <c r="N131" s="39"/>
      <c r="O131" s="41"/>
      <c r="P131" s="41"/>
      <c r="Q131" s="136"/>
      <c r="R131" s="42"/>
      <c r="S131" s="42"/>
      <c r="T131" s="53"/>
      <c r="U131" s="53"/>
      <c r="V131" s="31"/>
      <c r="X131" s="2"/>
      <c r="Y131" s="2"/>
    </row>
    <row r="132" spans="1:25" ht="15.75" customHeight="1" x14ac:dyDescent="0.15">
      <c r="A132" s="2"/>
      <c r="B132" s="145"/>
      <c r="C132" s="292"/>
      <c r="D132" s="174" t="s">
        <v>15</v>
      </c>
      <c r="E132" s="181">
        <f>SUM(E128:E131)</f>
        <v>0</v>
      </c>
      <c r="F132" s="176">
        <f t="shared" ref="F132" si="114">SUM(F128:F131)</f>
        <v>0</v>
      </c>
      <c r="G132" s="176">
        <f t="shared" ref="G132" si="115">SUM(G128:G131)</f>
        <v>0</v>
      </c>
      <c r="H132" s="176">
        <f t="shared" ref="H132" si="116">SUM(H128:H131)</f>
        <v>0</v>
      </c>
      <c r="I132" s="176">
        <f>SUM(I128:I131)</f>
        <v>0</v>
      </c>
      <c r="J132" s="176">
        <f t="shared" ref="J132" si="117">SUM(J128:J131)</f>
        <v>0</v>
      </c>
      <c r="K132" s="176">
        <f t="shared" ref="K132" si="118">SUM(K128:K131)</f>
        <v>0</v>
      </c>
      <c r="L132" s="176">
        <f t="shared" ref="L132" si="119">SUM(L128:L131)</f>
        <v>0</v>
      </c>
      <c r="M132" s="176">
        <f t="shared" ref="M132" si="120">SUM(M128:M131)</f>
        <v>0</v>
      </c>
      <c r="N132" s="177"/>
      <c r="O132" s="41"/>
      <c r="P132" s="41"/>
      <c r="Q132" s="136"/>
      <c r="R132" s="42"/>
      <c r="S132" s="42"/>
      <c r="T132" s="53"/>
      <c r="U132" s="53"/>
      <c r="V132" s="31"/>
      <c r="X132" s="2"/>
      <c r="Y132" s="2"/>
    </row>
    <row r="133" spans="1:25" ht="15.75" customHeight="1" x14ac:dyDescent="0.15">
      <c r="A133" s="2"/>
      <c r="B133" s="145"/>
      <c r="C133" s="292"/>
      <c r="D133" s="182" t="s">
        <v>8</v>
      </c>
      <c r="E133" s="175">
        <f t="shared" ref="E133:M133" si="121">IF(E138="",ROUNDDOWN(E132*E136,0),"　率設定ｴﾗｰ")</f>
        <v>0</v>
      </c>
      <c r="F133" s="180">
        <f t="shared" si="121"/>
        <v>0</v>
      </c>
      <c r="G133" s="180">
        <f t="shared" si="121"/>
        <v>0</v>
      </c>
      <c r="H133" s="180">
        <f t="shared" si="121"/>
        <v>0</v>
      </c>
      <c r="I133" s="180">
        <f t="shared" si="121"/>
        <v>0</v>
      </c>
      <c r="J133" s="180">
        <f t="shared" si="121"/>
        <v>0</v>
      </c>
      <c r="K133" s="180">
        <f t="shared" si="121"/>
        <v>0</v>
      </c>
      <c r="L133" s="180">
        <f t="shared" si="121"/>
        <v>0</v>
      </c>
      <c r="M133" s="180">
        <f t="shared" si="121"/>
        <v>0</v>
      </c>
      <c r="N133" s="177"/>
      <c r="O133" s="41"/>
      <c r="P133" s="41"/>
      <c r="Q133" s="136"/>
      <c r="R133" s="42"/>
      <c r="S133" s="42"/>
      <c r="T133" s="53"/>
      <c r="U133" s="53"/>
      <c r="V133" s="31"/>
      <c r="X133" s="2"/>
      <c r="Y133" s="2"/>
    </row>
    <row r="134" spans="1:25" ht="15.75" customHeight="1" x14ac:dyDescent="0.15">
      <c r="A134" s="2"/>
      <c r="B134" s="145"/>
      <c r="C134" s="292"/>
      <c r="D134" s="96" t="s">
        <v>17</v>
      </c>
      <c r="E134" s="265">
        <f>IF($E$126="",0,E132+E133)</f>
        <v>0</v>
      </c>
      <c r="F134" s="266">
        <f t="shared" ref="F134:M134" si="122">IF($E$126="",0,F132+F133)</f>
        <v>0</v>
      </c>
      <c r="G134" s="266">
        <f t="shared" si="122"/>
        <v>0</v>
      </c>
      <c r="H134" s="266">
        <f t="shared" si="122"/>
        <v>0</v>
      </c>
      <c r="I134" s="266">
        <f t="shared" si="122"/>
        <v>0</v>
      </c>
      <c r="J134" s="266">
        <f t="shared" si="122"/>
        <v>0</v>
      </c>
      <c r="K134" s="266">
        <f t="shared" si="122"/>
        <v>0</v>
      </c>
      <c r="L134" s="266">
        <f t="shared" si="122"/>
        <v>0</v>
      </c>
      <c r="M134" s="266">
        <f t="shared" si="122"/>
        <v>0</v>
      </c>
      <c r="N134" s="186"/>
      <c r="O134" s="41"/>
      <c r="P134" s="41"/>
      <c r="Q134" s="136"/>
      <c r="R134" s="42"/>
      <c r="S134" s="42"/>
      <c r="T134" s="53"/>
      <c r="U134" s="53"/>
      <c r="V134" s="31"/>
      <c r="X134" s="2"/>
      <c r="Y134" s="2"/>
    </row>
    <row r="135" spans="1:25" ht="29.25" customHeight="1" thickBot="1" x14ac:dyDescent="0.2">
      <c r="A135" s="2"/>
      <c r="B135" s="145"/>
      <c r="C135" s="293"/>
      <c r="D135" s="216" t="s">
        <v>27</v>
      </c>
      <c r="E135" s="267">
        <f>IFERROR(ROUNDDOWN(E134*E$37/(1+E$37),0),"")</f>
        <v>0</v>
      </c>
      <c r="F135" s="267">
        <f t="shared" ref="F135" si="123">IFERROR(ROUNDDOWN(F134*F$37/(1+F$37),0),"")</f>
        <v>0</v>
      </c>
      <c r="G135" s="267">
        <f t="shared" ref="G135" si="124">IFERROR(ROUNDDOWN(G134*G$37/(1+G$37),0),"")</f>
        <v>0</v>
      </c>
      <c r="H135" s="267">
        <f t="shared" ref="H135" si="125">IFERROR(ROUNDDOWN(H134*H$37/(1+H$37),0),"")</f>
        <v>0</v>
      </c>
      <c r="I135" s="268">
        <f>IFERROR((ROUNDDOWN(I134*I$37,0)),"")</f>
        <v>0</v>
      </c>
      <c r="J135" s="268">
        <f t="shared" ref="J135" si="126">IFERROR((ROUNDDOWN(J134*J$37,0)),"")</f>
        <v>0</v>
      </c>
      <c r="K135" s="268">
        <f t="shared" ref="K135" si="127">IFERROR((ROUNDDOWN(K134*K$37,0)),"")</f>
        <v>0</v>
      </c>
      <c r="L135" s="268">
        <f t="shared" ref="L135" si="128">IFERROR((ROUNDDOWN(L134*L$37,0)),"")</f>
        <v>0</v>
      </c>
      <c r="M135" s="268">
        <f t="shared" ref="M135" si="129">IFERROR((ROUNDDOWN(M134*M$37,0)),"")</f>
        <v>0</v>
      </c>
      <c r="N135" s="269"/>
      <c r="O135" s="41"/>
      <c r="P135" s="41"/>
      <c r="Q135" s="136"/>
      <c r="R135" s="42"/>
      <c r="S135" s="42"/>
      <c r="T135" s="53"/>
      <c r="U135" s="53"/>
      <c r="V135" s="31"/>
      <c r="X135" s="2"/>
      <c r="Y135" s="2"/>
    </row>
    <row r="136" spans="1:25" ht="15.75" customHeight="1" x14ac:dyDescent="0.15">
      <c r="A136" s="2"/>
      <c r="B136" s="145" t="s">
        <v>86</v>
      </c>
      <c r="C136" s="20"/>
      <c r="D136" s="11" t="s">
        <v>9</v>
      </c>
      <c r="E136" s="108">
        <v>0</v>
      </c>
      <c r="F136" s="108">
        <v>0</v>
      </c>
      <c r="G136" s="108">
        <v>0</v>
      </c>
      <c r="H136" s="108">
        <v>0</v>
      </c>
      <c r="I136" s="107">
        <v>0</v>
      </c>
      <c r="J136" s="107">
        <v>0</v>
      </c>
      <c r="K136" s="107">
        <v>0</v>
      </c>
      <c r="L136" s="107">
        <v>0</v>
      </c>
      <c r="M136" s="107">
        <v>0</v>
      </c>
      <c r="N136" s="12"/>
      <c r="O136" s="41"/>
      <c r="P136" s="41"/>
      <c r="Q136" s="136"/>
      <c r="R136" s="42"/>
      <c r="S136" s="42"/>
      <c r="T136" s="53"/>
      <c r="U136" s="53"/>
      <c r="V136" s="31"/>
      <c r="X136" s="2"/>
      <c r="Y136" s="2"/>
    </row>
    <row r="137" spans="1:25" ht="15.75" customHeight="1" x14ac:dyDescent="0.15">
      <c r="A137" s="2"/>
      <c r="B137" s="145"/>
      <c r="C137" s="20"/>
      <c r="D137" s="130"/>
      <c r="E137" s="130"/>
      <c r="F137" s="50"/>
      <c r="G137" s="16"/>
      <c r="H137" s="98" t="s">
        <v>94</v>
      </c>
      <c r="I137" s="99" t="s">
        <v>95</v>
      </c>
      <c r="J137" s="134"/>
      <c r="K137" s="16"/>
      <c r="L137" s="16"/>
      <c r="M137" s="16"/>
      <c r="N137" s="12"/>
      <c r="O137" s="92"/>
      <c r="P137" s="41"/>
      <c r="Q137" s="136"/>
      <c r="R137" s="42"/>
      <c r="S137" s="42"/>
      <c r="T137" s="53"/>
      <c r="U137" s="53"/>
      <c r="V137" s="31"/>
      <c r="X137" s="2"/>
      <c r="Y137" s="2"/>
    </row>
    <row r="138" spans="1:25" ht="30.75" customHeight="1" x14ac:dyDescent="0.15">
      <c r="A138" s="2"/>
      <c r="B138" s="145"/>
      <c r="C138" s="304" t="str">
        <f>IF(AND(E138="",F138="",G138="",H138="",I138="",J138="",K138="",L138="",M138=""),"","一般管理費率：未記入、少数点以下第２位又は１０%以上を検出")</f>
        <v/>
      </c>
      <c r="D138" s="304"/>
      <c r="E138" s="73" t="str">
        <f>IF(AND(E136=ROUNDDOWN(E136,3),E136&lt;=0.1,E136&lt;&gt;""),"","←←確認してください ")</f>
        <v/>
      </c>
      <c r="F138" s="73" t="str">
        <f t="shared" ref="F138:M138" si="130">IF(AND(F136=ROUNDDOWN(F136,3),F136&lt;=0.1,F136&lt;&gt;""),"","←←確認してください ")</f>
        <v/>
      </c>
      <c r="G138" s="73" t="str">
        <f t="shared" si="130"/>
        <v/>
      </c>
      <c r="H138" s="73" t="str">
        <f t="shared" si="130"/>
        <v/>
      </c>
      <c r="I138" s="73" t="str">
        <f t="shared" si="130"/>
        <v/>
      </c>
      <c r="J138" s="73" t="str">
        <f t="shared" si="130"/>
        <v/>
      </c>
      <c r="K138" s="73" t="str">
        <f t="shared" si="130"/>
        <v/>
      </c>
      <c r="L138" s="73" t="str">
        <f t="shared" si="130"/>
        <v/>
      </c>
      <c r="M138" s="73" t="str">
        <f t="shared" si="130"/>
        <v/>
      </c>
      <c r="N138" s="16"/>
      <c r="O138" s="92"/>
      <c r="P138" s="41"/>
      <c r="Q138" s="136"/>
      <c r="R138" s="42"/>
      <c r="S138" s="42"/>
      <c r="T138" s="53"/>
      <c r="U138" s="53"/>
      <c r="V138" s="31"/>
      <c r="X138" s="2"/>
      <c r="Y138" s="2"/>
    </row>
    <row r="139" spans="1:25" ht="18.75" customHeight="1" x14ac:dyDescent="0.15">
      <c r="A139" s="2"/>
      <c r="B139" s="145" t="s">
        <v>83</v>
      </c>
      <c r="C139" s="20"/>
      <c r="D139" s="7" t="s">
        <v>12</v>
      </c>
      <c r="E139" s="290"/>
      <c r="F139" s="290"/>
      <c r="G139" s="290"/>
      <c r="H139" s="290"/>
      <c r="I139" s="290"/>
      <c r="J139" s="240"/>
      <c r="K139" s="240"/>
      <c r="L139" s="240"/>
      <c r="M139" s="240"/>
      <c r="N139" s="54"/>
      <c r="O139" s="54"/>
      <c r="P139" s="41"/>
      <c r="Q139" s="136"/>
      <c r="R139" s="42"/>
      <c r="S139" s="42"/>
      <c r="T139" s="53"/>
      <c r="U139" s="53"/>
      <c r="V139" s="31"/>
      <c r="X139" s="2"/>
      <c r="Y139" s="2"/>
    </row>
    <row r="140" spans="1:25" ht="18.75" customHeight="1" thickBot="1" x14ac:dyDescent="0.2">
      <c r="A140" s="2"/>
      <c r="B140" s="145" t="s">
        <v>84</v>
      </c>
      <c r="C140" s="20" t="s">
        <v>11</v>
      </c>
      <c r="D140" s="56" t="s">
        <v>97</v>
      </c>
      <c r="E140" s="302"/>
      <c r="F140" s="302"/>
      <c r="G140" s="302"/>
      <c r="H140" s="302"/>
      <c r="I140" s="302"/>
      <c r="J140" s="303" t="str">
        <f>IF(E140="","&lt;- 研究分担者を設定してください。","")</f>
        <v>&lt;- 研究分担者を設定してください。</v>
      </c>
      <c r="K140" s="303"/>
      <c r="L140" s="303"/>
      <c r="M140" s="303"/>
      <c r="N140" s="98" t="s">
        <v>2</v>
      </c>
      <c r="O140" s="41"/>
      <c r="P140" s="41"/>
      <c r="Q140" s="136"/>
      <c r="R140" s="42"/>
      <c r="S140" s="42"/>
      <c r="T140" s="53"/>
      <c r="U140" s="53"/>
      <c r="V140" s="31"/>
      <c r="X140" s="2"/>
      <c r="Y140" s="2"/>
    </row>
    <row r="141" spans="1:25" ht="18" customHeight="1" thickBot="1" x14ac:dyDescent="0.2">
      <c r="A141" s="2"/>
      <c r="B141" s="145" t="s">
        <v>85</v>
      </c>
      <c r="C141" s="21" t="s">
        <v>0</v>
      </c>
      <c r="D141" s="5" t="s">
        <v>21</v>
      </c>
      <c r="E141" s="132">
        <f>E$24</f>
        <v>25</v>
      </c>
      <c r="F141" s="132">
        <f t="shared" ref="F141:M141" si="131">F$24</f>
        <v>26</v>
      </c>
      <c r="G141" s="132">
        <f t="shared" si="131"/>
        <v>27</v>
      </c>
      <c r="H141" s="132">
        <f t="shared" si="131"/>
        <v>28</v>
      </c>
      <c r="I141" s="132">
        <f t="shared" si="131"/>
        <v>29</v>
      </c>
      <c r="J141" s="132">
        <f t="shared" si="131"/>
        <v>30</v>
      </c>
      <c r="K141" s="132">
        <f t="shared" si="131"/>
        <v>31</v>
      </c>
      <c r="L141" s="132">
        <f t="shared" si="131"/>
        <v>32</v>
      </c>
      <c r="M141" s="132">
        <f t="shared" si="131"/>
        <v>33</v>
      </c>
      <c r="N141" s="40" t="str">
        <f>N$24</f>
        <v>総額</v>
      </c>
      <c r="O141" s="41"/>
      <c r="P141" s="41"/>
      <c r="Q141" s="136"/>
      <c r="R141" s="42"/>
      <c r="S141" s="42"/>
      <c r="T141" s="53"/>
      <c r="U141" s="53"/>
      <c r="V141" s="31"/>
      <c r="X141" s="2"/>
      <c r="Y141" s="2"/>
    </row>
    <row r="142" spans="1:25" ht="15.75" customHeight="1" x14ac:dyDescent="0.15">
      <c r="A142" s="2"/>
      <c r="B142" s="145"/>
      <c r="C142" s="291" t="s">
        <v>70</v>
      </c>
      <c r="D142" s="24" t="s">
        <v>4</v>
      </c>
      <c r="E142" s="105">
        <v>0</v>
      </c>
      <c r="F142" s="106">
        <v>0</v>
      </c>
      <c r="G142" s="106">
        <v>0</v>
      </c>
      <c r="H142" s="106">
        <v>0</v>
      </c>
      <c r="I142" s="106">
        <v>0</v>
      </c>
      <c r="J142" s="106">
        <v>0</v>
      </c>
      <c r="K142" s="106">
        <v>0</v>
      </c>
      <c r="L142" s="106">
        <v>0</v>
      </c>
      <c r="M142" s="106">
        <v>0</v>
      </c>
      <c r="N142" s="36"/>
      <c r="O142" s="41"/>
      <c r="P142" s="41"/>
      <c r="Q142" s="136"/>
      <c r="R142" s="42"/>
      <c r="S142" s="42"/>
      <c r="T142" s="53"/>
      <c r="U142" s="53"/>
      <c r="V142" s="31"/>
      <c r="X142" s="2"/>
      <c r="Y142" s="2"/>
    </row>
    <row r="143" spans="1:25" ht="15.75" customHeight="1" x14ac:dyDescent="0.15">
      <c r="A143" s="2"/>
      <c r="B143" s="145"/>
      <c r="C143" s="292"/>
      <c r="D143" s="25" t="s">
        <v>5</v>
      </c>
      <c r="E143" s="109">
        <v>0</v>
      </c>
      <c r="F143" s="109">
        <v>0</v>
      </c>
      <c r="G143" s="109">
        <v>0</v>
      </c>
      <c r="H143" s="109">
        <v>0</v>
      </c>
      <c r="I143" s="109">
        <v>0</v>
      </c>
      <c r="J143" s="109">
        <v>0</v>
      </c>
      <c r="K143" s="110">
        <v>0</v>
      </c>
      <c r="L143" s="110">
        <v>0</v>
      </c>
      <c r="M143" s="110">
        <v>0</v>
      </c>
      <c r="N143" s="37"/>
      <c r="O143" s="41"/>
      <c r="P143" s="41"/>
      <c r="Q143" s="136"/>
      <c r="R143" s="42"/>
      <c r="S143" s="42"/>
      <c r="T143" s="53"/>
      <c r="U143" s="53"/>
      <c r="V143" s="31"/>
      <c r="X143" s="2"/>
      <c r="Y143" s="2"/>
    </row>
    <row r="144" spans="1:25" ht="15.75" customHeight="1" x14ac:dyDescent="0.15">
      <c r="A144" s="2"/>
      <c r="B144" s="145"/>
      <c r="C144" s="292"/>
      <c r="D144" s="26" t="s">
        <v>6</v>
      </c>
      <c r="E144" s="109">
        <v>0</v>
      </c>
      <c r="F144" s="109">
        <v>0</v>
      </c>
      <c r="G144" s="109">
        <v>0</v>
      </c>
      <c r="H144" s="109">
        <v>0</v>
      </c>
      <c r="I144" s="109">
        <v>0</v>
      </c>
      <c r="J144" s="109">
        <v>0</v>
      </c>
      <c r="K144" s="110">
        <v>0</v>
      </c>
      <c r="L144" s="110">
        <v>0</v>
      </c>
      <c r="M144" s="110">
        <v>0</v>
      </c>
      <c r="N144" s="37"/>
      <c r="O144" s="41"/>
      <c r="P144" s="41"/>
      <c r="Q144" s="136"/>
      <c r="R144" s="42"/>
      <c r="S144" s="42"/>
      <c r="T144" s="53"/>
      <c r="U144" s="53"/>
      <c r="V144" s="31"/>
      <c r="X144" s="2"/>
      <c r="Y144" s="2"/>
    </row>
    <row r="145" spans="1:25" ht="15.75" customHeight="1" x14ac:dyDescent="0.15">
      <c r="A145" s="2"/>
      <c r="B145" s="145"/>
      <c r="C145" s="292"/>
      <c r="D145" s="45" t="s">
        <v>7</v>
      </c>
      <c r="E145" s="111">
        <v>0</v>
      </c>
      <c r="F145" s="111">
        <v>0</v>
      </c>
      <c r="G145" s="111">
        <v>0</v>
      </c>
      <c r="H145" s="111">
        <v>0</v>
      </c>
      <c r="I145" s="111">
        <v>0</v>
      </c>
      <c r="J145" s="111">
        <v>0</v>
      </c>
      <c r="K145" s="112">
        <v>0</v>
      </c>
      <c r="L145" s="112">
        <v>0</v>
      </c>
      <c r="M145" s="112">
        <v>0</v>
      </c>
      <c r="N145" s="39"/>
      <c r="O145" s="41"/>
      <c r="P145" s="41"/>
      <c r="Q145" s="136"/>
      <c r="R145" s="42"/>
      <c r="S145" s="42"/>
      <c r="T145" s="53"/>
      <c r="U145" s="53"/>
      <c r="V145" s="31"/>
      <c r="X145" s="2"/>
      <c r="Y145" s="2"/>
    </row>
    <row r="146" spans="1:25" ht="15.75" customHeight="1" x14ac:dyDescent="0.15">
      <c r="A146" s="2"/>
      <c r="B146" s="145"/>
      <c r="C146" s="292"/>
      <c r="D146" s="174" t="s">
        <v>15</v>
      </c>
      <c r="E146" s="181">
        <f>SUM(E142:E145)</f>
        <v>0</v>
      </c>
      <c r="F146" s="176">
        <f t="shared" ref="F146" si="132">SUM(F142:F145)</f>
        <v>0</v>
      </c>
      <c r="G146" s="176">
        <f t="shared" ref="G146" si="133">SUM(G142:G145)</f>
        <v>0</v>
      </c>
      <c r="H146" s="176">
        <f t="shared" ref="H146" si="134">SUM(H142:H145)</f>
        <v>0</v>
      </c>
      <c r="I146" s="176">
        <f>SUM(I142:I145)</f>
        <v>0</v>
      </c>
      <c r="J146" s="176">
        <f t="shared" ref="J146" si="135">SUM(J142:J145)</f>
        <v>0</v>
      </c>
      <c r="K146" s="176">
        <f t="shared" ref="K146" si="136">SUM(K142:K145)</f>
        <v>0</v>
      </c>
      <c r="L146" s="176">
        <f t="shared" ref="L146" si="137">SUM(L142:L145)</f>
        <v>0</v>
      </c>
      <c r="M146" s="176">
        <f t="shared" ref="M146" si="138">SUM(M142:M145)</f>
        <v>0</v>
      </c>
      <c r="N146" s="177"/>
      <c r="O146" s="41"/>
      <c r="P146" s="41"/>
      <c r="Q146" s="136"/>
      <c r="R146" s="42"/>
      <c r="S146" s="42"/>
      <c r="T146" s="53"/>
      <c r="U146" s="53"/>
      <c r="V146" s="31"/>
      <c r="X146" s="2"/>
      <c r="Y146" s="2"/>
    </row>
    <row r="147" spans="1:25" ht="15.75" customHeight="1" x14ac:dyDescent="0.15">
      <c r="A147" s="2"/>
      <c r="B147" s="145"/>
      <c r="C147" s="292"/>
      <c r="D147" s="182" t="s">
        <v>8</v>
      </c>
      <c r="E147" s="175">
        <f t="shared" ref="E147:M147" si="139">IF(E152="",ROUNDDOWN(E146*E150,0),"　率設定ｴﾗｰ")</f>
        <v>0</v>
      </c>
      <c r="F147" s="180">
        <f t="shared" si="139"/>
        <v>0</v>
      </c>
      <c r="G147" s="180">
        <f t="shared" si="139"/>
        <v>0</v>
      </c>
      <c r="H147" s="180">
        <f t="shared" si="139"/>
        <v>0</v>
      </c>
      <c r="I147" s="180">
        <f t="shared" si="139"/>
        <v>0</v>
      </c>
      <c r="J147" s="180">
        <f t="shared" si="139"/>
        <v>0</v>
      </c>
      <c r="K147" s="180">
        <f t="shared" si="139"/>
        <v>0</v>
      </c>
      <c r="L147" s="180">
        <f t="shared" si="139"/>
        <v>0</v>
      </c>
      <c r="M147" s="180">
        <f t="shared" si="139"/>
        <v>0</v>
      </c>
      <c r="N147" s="177"/>
      <c r="O147" s="41"/>
      <c r="P147" s="41"/>
      <c r="Q147" s="136"/>
      <c r="R147" s="42"/>
      <c r="S147" s="42"/>
      <c r="T147" s="53"/>
      <c r="U147" s="53"/>
      <c r="V147" s="31"/>
      <c r="X147" s="2"/>
      <c r="Y147" s="2"/>
    </row>
    <row r="148" spans="1:25" ht="15.75" customHeight="1" x14ac:dyDescent="0.15">
      <c r="A148" s="2"/>
      <c r="B148" s="145"/>
      <c r="C148" s="292"/>
      <c r="D148" s="96" t="s">
        <v>17</v>
      </c>
      <c r="E148" s="265">
        <f>IF($E$140="",0,E146+E147)</f>
        <v>0</v>
      </c>
      <c r="F148" s="266">
        <f t="shared" ref="F148:M148" si="140">IF($E$140="",0,F146+F147)</f>
        <v>0</v>
      </c>
      <c r="G148" s="266">
        <f t="shared" si="140"/>
        <v>0</v>
      </c>
      <c r="H148" s="266">
        <f t="shared" si="140"/>
        <v>0</v>
      </c>
      <c r="I148" s="266">
        <f t="shared" si="140"/>
        <v>0</v>
      </c>
      <c r="J148" s="266">
        <f t="shared" si="140"/>
        <v>0</v>
      </c>
      <c r="K148" s="266">
        <f t="shared" si="140"/>
        <v>0</v>
      </c>
      <c r="L148" s="266">
        <f t="shared" si="140"/>
        <v>0</v>
      </c>
      <c r="M148" s="266">
        <f t="shared" si="140"/>
        <v>0</v>
      </c>
      <c r="N148" s="186"/>
      <c r="O148" s="41"/>
      <c r="P148" s="41"/>
      <c r="Q148" s="136"/>
      <c r="R148" s="42"/>
      <c r="S148" s="42"/>
      <c r="T148" s="53"/>
      <c r="U148" s="53"/>
      <c r="V148" s="31"/>
      <c r="X148" s="2"/>
      <c r="Y148" s="2"/>
    </row>
    <row r="149" spans="1:25" ht="29.25" customHeight="1" thickBot="1" x14ac:dyDescent="0.2">
      <c r="A149" s="2"/>
      <c r="B149" s="145"/>
      <c r="C149" s="293"/>
      <c r="D149" s="216" t="s">
        <v>27</v>
      </c>
      <c r="E149" s="267">
        <f>IFERROR(ROUNDDOWN(E148*E$37/(1+E$37),0),"")</f>
        <v>0</v>
      </c>
      <c r="F149" s="267">
        <f t="shared" ref="F149" si="141">IFERROR(ROUNDDOWN(F148*F$37/(1+F$37),0),"")</f>
        <v>0</v>
      </c>
      <c r="G149" s="267">
        <f t="shared" ref="G149" si="142">IFERROR(ROUNDDOWN(G148*G$37/(1+G$37),0),"")</f>
        <v>0</v>
      </c>
      <c r="H149" s="267">
        <f t="shared" ref="H149" si="143">IFERROR(ROUNDDOWN(H148*H$37/(1+H$37),0),"")</f>
        <v>0</v>
      </c>
      <c r="I149" s="268">
        <f>IFERROR((ROUNDDOWN(I148*I$37,0)),"")</f>
        <v>0</v>
      </c>
      <c r="J149" s="268">
        <f t="shared" ref="J149" si="144">IFERROR((ROUNDDOWN(J148*J$37,0)),"")</f>
        <v>0</v>
      </c>
      <c r="K149" s="268">
        <f t="shared" ref="K149" si="145">IFERROR((ROUNDDOWN(K148*K$37,0)),"")</f>
        <v>0</v>
      </c>
      <c r="L149" s="268">
        <f t="shared" ref="L149" si="146">IFERROR((ROUNDDOWN(L148*L$37,0)),"")</f>
        <v>0</v>
      </c>
      <c r="M149" s="268">
        <f t="shared" ref="M149" si="147">IFERROR((ROUNDDOWN(M148*M$37,0)),"")</f>
        <v>0</v>
      </c>
      <c r="N149" s="269"/>
      <c r="O149" s="41"/>
      <c r="P149" s="41"/>
      <c r="Q149" s="136"/>
      <c r="R149" s="42"/>
      <c r="S149" s="42"/>
      <c r="T149" s="53"/>
      <c r="U149" s="53"/>
      <c r="V149" s="31"/>
      <c r="X149" s="2"/>
      <c r="Y149" s="2"/>
    </row>
    <row r="150" spans="1:25" ht="15.75" customHeight="1" x14ac:dyDescent="0.15">
      <c r="A150" s="2"/>
      <c r="B150" s="145" t="s">
        <v>86</v>
      </c>
      <c r="C150" s="20"/>
      <c r="D150" s="11" t="s">
        <v>9</v>
      </c>
      <c r="E150" s="108">
        <v>0</v>
      </c>
      <c r="F150" s="108">
        <v>0</v>
      </c>
      <c r="G150" s="108">
        <v>0</v>
      </c>
      <c r="H150" s="108">
        <v>0</v>
      </c>
      <c r="I150" s="107">
        <v>0</v>
      </c>
      <c r="J150" s="107">
        <v>0</v>
      </c>
      <c r="K150" s="107">
        <v>0</v>
      </c>
      <c r="L150" s="107">
        <v>0</v>
      </c>
      <c r="M150" s="107">
        <v>0</v>
      </c>
      <c r="N150" s="12"/>
      <c r="O150" s="41"/>
      <c r="P150" s="41"/>
      <c r="Q150" s="136"/>
      <c r="R150" s="42"/>
      <c r="S150" s="42"/>
      <c r="T150" s="53"/>
      <c r="U150" s="53"/>
      <c r="V150" s="31"/>
      <c r="X150" s="2"/>
      <c r="Y150" s="2"/>
    </row>
    <row r="151" spans="1:25" ht="15.75" customHeight="1" x14ac:dyDescent="0.15">
      <c r="A151" s="2"/>
      <c r="B151" s="145"/>
      <c r="C151" s="20"/>
      <c r="D151" s="130"/>
      <c r="E151" s="130"/>
      <c r="F151" s="50"/>
      <c r="G151" s="16"/>
      <c r="H151" s="98" t="s">
        <v>94</v>
      </c>
      <c r="I151" s="99" t="s">
        <v>95</v>
      </c>
      <c r="J151" s="134"/>
      <c r="K151" s="16"/>
      <c r="L151" s="16"/>
      <c r="M151" s="16"/>
      <c r="N151" s="12"/>
      <c r="O151" s="92"/>
      <c r="P151" s="41"/>
      <c r="Q151" s="136"/>
      <c r="R151" s="42"/>
      <c r="S151" s="42"/>
      <c r="T151" s="53"/>
      <c r="U151" s="53"/>
      <c r="V151" s="31"/>
      <c r="X151" s="2"/>
      <c r="Y151" s="2"/>
    </row>
    <row r="152" spans="1:25" ht="30.75" customHeight="1" x14ac:dyDescent="0.15">
      <c r="A152" s="2"/>
      <c r="B152" s="145"/>
      <c r="C152" s="304" t="str">
        <f>IF(AND(E152="",F152="",G152="",H152="",I152="",J152="",K152="",L152="",M152=""),"","一般管理費率：未記入、少数点以下第２位又は１０%以上を検出")</f>
        <v/>
      </c>
      <c r="D152" s="304"/>
      <c r="E152" s="73" t="str">
        <f>IF(AND(E150=ROUNDDOWN(E150,3),E150&lt;=0.1,E150&lt;&gt;""),"","←←確認してください ")</f>
        <v/>
      </c>
      <c r="F152" s="73" t="str">
        <f t="shared" ref="F152:M152" si="148">IF(AND(F150=ROUNDDOWN(F150,3),F150&lt;=0.1,F150&lt;&gt;""),"","←←確認してください ")</f>
        <v/>
      </c>
      <c r="G152" s="73" t="str">
        <f t="shared" si="148"/>
        <v/>
      </c>
      <c r="H152" s="73" t="str">
        <f t="shared" si="148"/>
        <v/>
      </c>
      <c r="I152" s="73" t="str">
        <f t="shared" si="148"/>
        <v/>
      </c>
      <c r="J152" s="73" t="str">
        <f t="shared" si="148"/>
        <v/>
      </c>
      <c r="K152" s="73" t="str">
        <f t="shared" si="148"/>
        <v/>
      </c>
      <c r="L152" s="73" t="str">
        <f t="shared" si="148"/>
        <v/>
      </c>
      <c r="M152" s="73" t="str">
        <f t="shared" si="148"/>
        <v/>
      </c>
      <c r="N152" s="16"/>
      <c r="O152" s="92"/>
      <c r="P152" s="41"/>
      <c r="Q152" s="136"/>
      <c r="R152" s="42"/>
      <c r="S152" s="42"/>
      <c r="T152" s="53"/>
      <c r="U152" s="53"/>
      <c r="V152" s="31"/>
      <c r="X152" s="2"/>
      <c r="Y152" s="2"/>
    </row>
    <row r="153" spans="1:25" ht="18.75" customHeight="1" x14ac:dyDescent="0.15">
      <c r="A153" s="2"/>
      <c r="B153" s="145" t="s">
        <v>83</v>
      </c>
      <c r="C153" s="20"/>
      <c r="D153" s="7" t="s">
        <v>12</v>
      </c>
      <c r="E153" s="290"/>
      <c r="F153" s="290"/>
      <c r="G153" s="290"/>
      <c r="H153" s="290"/>
      <c r="I153" s="290"/>
      <c r="J153" s="240"/>
      <c r="K153" s="240"/>
      <c r="L153" s="240"/>
      <c r="M153" s="240"/>
      <c r="N153" s="54"/>
      <c r="O153" s="54"/>
      <c r="P153" s="41"/>
      <c r="Q153" s="44"/>
      <c r="R153" s="41"/>
      <c r="S153" s="41"/>
      <c r="T153" s="28"/>
      <c r="U153" s="28"/>
      <c r="V153" s="29"/>
      <c r="W153" s="2"/>
      <c r="X153" s="2"/>
      <c r="Y153" s="2"/>
    </row>
    <row r="154" spans="1:25" ht="18.75" customHeight="1" thickBot="1" x14ac:dyDescent="0.2">
      <c r="A154" s="2"/>
      <c r="B154" s="145" t="s">
        <v>84</v>
      </c>
      <c r="C154" s="20" t="s">
        <v>31</v>
      </c>
      <c r="D154" s="56" t="s">
        <v>97</v>
      </c>
      <c r="E154" s="302"/>
      <c r="F154" s="302"/>
      <c r="G154" s="302"/>
      <c r="H154" s="302"/>
      <c r="I154" s="302"/>
      <c r="J154" s="303" t="str">
        <f>IF(E154="","&lt;- 研究分担者を設定してください。","")</f>
        <v>&lt;- 研究分担者を設定してください。</v>
      </c>
      <c r="K154" s="303"/>
      <c r="L154" s="303"/>
      <c r="M154" s="303"/>
      <c r="N154" s="98" t="s">
        <v>2</v>
      </c>
      <c r="O154" s="41"/>
      <c r="P154" s="41"/>
      <c r="Q154" s="136"/>
      <c r="R154" s="42"/>
      <c r="S154" s="42"/>
      <c r="T154" s="53"/>
      <c r="U154" s="53"/>
      <c r="V154" s="31"/>
      <c r="Y154" s="2"/>
    </row>
    <row r="155" spans="1:25" ht="18" customHeight="1" thickBot="1" x14ac:dyDescent="0.2">
      <c r="A155" s="2"/>
      <c r="B155" s="145" t="s">
        <v>85</v>
      </c>
      <c r="C155" s="21" t="s">
        <v>0</v>
      </c>
      <c r="D155" s="5" t="s">
        <v>21</v>
      </c>
      <c r="E155" s="132">
        <f>E$24</f>
        <v>25</v>
      </c>
      <c r="F155" s="132">
        <f t="shared" ref="F155:M155" si="149">F$24</f>
        <v>26</v>
      </c>
      <c r="G155" s="132">
        <f t="shared" si="149"/>
        <v>27</v>
      </c>
      <c r="H155" s="132">
        <f t="shared" si="149"/>
        <v>28</v>
      </c>
      <c r="I155" s="132">
        <f t="shared" si="149"/>
        <v>29</v>
      </c>
      <c r="J155" s="132">
        <f t="shared" si="149"/>
        <v>30</v>
      </c>
      <c r="K155" s="132">
        <f t="shared" si="149"/>
        <v>31</v>
      </c>
      <c r="L155" s="132">
        <f t="shared" si="149"/>
        <v>32</v>
      </c>
      <c r="M155" s="132">
        <f t="shared" si="149"/>
        <v>33</v>
      </c>
      <c r="N155" s="40" t="str">
        <f>N$24</f>
        <v>総額</v>
      </c>
      <c r="O155" s="41"/>
      <c r="P155" s="41"/>
      <c r="Q155" s="136"/>
      <c r="R155" s="42"/>
      <c r="S155" s="42"/>
      <c r="T155" s="53"/>
      <c r="U155" s="53"/>
      <c r="V155" s="31"/>
      <c r="X155" s="2"/>
      <c r="Y155" s="2"/>
    </row>
    <row r="156" spans="1:25" ht="15.75" customHeight="1" x14ac:dyDescent="0.15">
      <c r="A156" s="2"/>
      <c r="B156" s="145"/>
      <c r="C156" s="291" t="s">
        <v>70</v>
      </c>
      <c r="D156" s="24" t="s">
        <v>4</v>
      </c>
      <c r="E156" s="105">
        <v>0</v>
      </c>
      <c r="F156" s="106">
        <v>0</v>
      </c>
      <c r="G156" s="106">
        <v>0</v>
      </c>
      <c r="H156" s="106">
        <v>0</v>
      </c>
      <c r="I156" s="106">
        <v>0</v>
      </c>
      <c r="J156" s="106">
        <v>0</v>
      </c>
      <c r="K156" s="106">
        <v>0</v>
      </c>
      <c r="L156" s="106">
        <v>0</v>
      </c>
      <c r="M156" s="106">
        <v>0</v>
      </c>
      <c r="N156" s="36"/>
      <c r="O156" s="41"/>
      <c r="P156" s="41"/>
      <c r="Q156" s="136"/>
      <c r="R156" s="42"/>
      <c r="S156" s="42"/>
      <c r="T156" s="53"/>
      <c r="U156" s="53"/>
      <c r="V156" s="31"/>
      <c r="X156" s="2"/>
      <c r="Y156" s="2"/>
    </row>
    <row r="157" spans="1:25" ht="15.75" customHeight="1" x14ac:dyDescent="0.15">
      <c r="A157" s="2"/>
      <c r="B157" s="145"/>
      <c r="C157" s="292"/>
      <c r="D157" s="25" t="s">
        <v>5</v>
      </c>
      <c r="E157" s="109">
        <v>0</v>
      </c>
      <c r="F157" s="109">
        <v>0</v>
      </c>
      <c r="G157" s="109">
        <v>0</v>
      </c>
      <c r="H157" s="109">
        <v>0</v>
      </c>
      <c r="I157" s="109">
        <v>0</v>
      </c>
      <c r="J157" s="109">
        <v>0</v>
      </c>
      <c r="K157" s="110">
        <v>0</v>
      </c>
      <c r="L157" s="110">
        <v>0</v>
      </c>
      <c r="M157" s="110">
        <v>0</v>
      </c>
      <c r="N157" s="37"/>
      <c r="O157" s="41"/>
      <c r="P157" s="41"/>
      <c r="Q157" s="136"/>
      <c r="R157" s="42"/>
      <c r="S157" s="42"/>
      <c r="T157" s="53"/>
      <c r="U157" s="53"/>
      <c r="V157" s="31"/>
      <c r="X157" s="2"/>
      <c r="Y157" s="2"/>
    </row>
    <row r="158" spans="1:25" ht="15.75" customHeight="1" x14ac:dyDescent="0.15">
      <c r="A158" s="2"/>
      <c r="B158" s="145"/>
      <c r="C158" s="292"/>
      <c r="D158" s="26" t="s">
        <v>6</v>
      </c>
      <c r="E158" s="109">
        <v>0</v>
      </c>
      <c r="F158" s="109">
        <v>0</v>
      </c>
      <c r="G158" s="109">
        <v>0</v>
      </c>
      <c r="H158" s="109">
        <v>0</v>
      </c>
      <c r="I158" s="109">
        <v>0</v>
      </c>
      <c r="J158" s="109">
        <v>0</v>
      </c>
      <c r="K158" s="110">
        <v>0</v>
      </c>
      <c r="L158" s="110">
        <v>0</v>
      </c>
      <c r="M158" s="110">
        <v>0</v>
      </c>
      <c r="N158" s="37"/>
      <c r="O158" s="41"/>
      <c r="P158" s="41"/>
      <c r="Q158" s="136"/>
      <c r="R158" s="42"/>
      <c r="S158" s="42"/>
      <c r="T158" s="53"/>
      <c r="U158" s="53"/>
      <c r="V158" s="31"/>
      <c r="X158" s="2"/>
      <c r="Y158" s="2"/>
    </row>
    <row r="159" spans="1:25" ht="15.75" customHeight="1" x14ac:dyDescent="0.15">
      <c r="A159" s="2"/>
      <c r="B159" s="145"/>
      <c r="C159" s="292"/>
      <c r="D159" s="45" t="s">
        <v>7</v>
      </c>
      <c r="E159" s="111">
        <v>0</v>
      </c>
      <c r="F159" s="111">
        <v>0</v>
      </c>
      <c r="G159" s="111">
        <v>0</v>
      </c>
      <c r="H159" s="111">
        <v>0</v>
      </c>
      <c r="I159" s="111">
        <v>0</v>
      </c>
      <c r="J159" s="111">
        <v>0</v>
      </c>
      <c r="K159" s="112">
        <v>0</v>
      </c>
      <c r="L159" s="112">
        <v>0</v>
      </c>
      <c r="M159" s="112">
        <v>0</v>
      </c>
      <c r="N159" s="39"/>
      <c r="O159" s="41"/>
      <c r="P159" s="41"/>
      <c r="Q159" s="136"/>
      <c r="R159" s="42"/>
      <c r="S159" s="42"/>
      <c r="T159" s="53"/>
      <c r="U159" s="53"/>
      <c r="V159" s="31"/>
      <c r="X159" s="2"/>
      <c r="Y159" s="2"/>
    </row>
    <row r="160" spans="1:25" ht="15.75" customHeight="1" x14ac:dyDescent="0.15">
      <c r="A160" s="2"/>
      <c r="B160" s="145"/>
      <c r="C160" s="292"/>
      <c r="D160" s="174" t="s">
        <v>15</v>
      </c>
      <c r="E160" s="181">
        <f>SUM(E156:E159)</f>
        <v>0</v>
      </c>
      <c r="F160" s="176">
        <f t="shared" ref="F160" si="150">SUM(F156:F159)</f>
        <v>0</v>
      </c>
      <c r="G160" s="176">
        <f t="shared" ref="G160" si="151">SUM(G156:G159)</f>
        <v>0</v>
      </c>
      <c r="H160" s="176">
        <f t="shared" ref="H160" si="152">SUM(H156:H159)</f>
        <v>0</v>
      </c>
      <c r="I160" s="176">
        <f>SUM(I156:I159)</f>
        <v>0</v>
      </c>
      <c r="J160" s="176">
        <f t="shared" ref="J160" si="153">SUM(J156:J159)</f>
        <v>0</v>
      </c>
      <c r="K160" s="176">
        <f t="shared" ref="K160" si="154">SUM(K156:K159)</f>
        <v>0</v>
      </c>
      <c r="L160" s="176">
        <f t="shared" ref="L160" si="155">SUM(L156:L159)</f>
        <v>0</v>
      </c>
      <c r="M160" s="176">
        <f t="shared" ref="M160" si="156">SUM(M156:M159)</f>
        <v>0</v>
      </c>
      <c r="N160" s="177"/>
      <c r="O160" s="41"/>
      <c r="P160" s="41"/>
      <c r="Q160" s="136"/>
      <c r="R160" s="42"/>
      <c r="S160" s="42"/>
      <c r="T160" s="53"/>
      <c r="U160" s="53"/>
      <c r="V160" s="31"/>
      <c r="X160" s="2"/>
      <c r="Y160" s="2"/>
    </row>
    <row r="161" spans="1:25" ht="15.75" customHeight="1" x14ac:dyDescent="0.15">
      <c r="A161" s="2"/>
      <c r="B161" s="145"/>
      <c r="C161" s="292"/>
      <c r="D161" s="182" t="s">
        <v>8</v>
      </c>
      <c r="E161" s="199">
        <f t="shared" ref="E161:M161" si="157">IF(E166="",ROUNDDOWN(E160*E164,0),"　率設定ｴﾗｰ")</f>
        <v>0</v>
      </c>
      <c r="F161" s="180">
        <f t="shared" si="157"/>
        <v>0</v>
      </c>
      <c r="G161" s="180">
        <f t="shared" si="157"/>
        <v>0</v>
      </c>
      <c r="H161" s="180">
        <f t="shared" si="157"/>
        <v>0</v>
      </c>
      <c r="I161" s="180">
        <f t="shared" si="157"/>
        <v>0</v>
      </c>
      <c r="J161" s="180">
        <f t="shared" si="157"/>
        <v>0</v>
      </c>
      <c r="K161" s="180">
        <f t="shared" si="157"/>
        <v>0</v>
      </c>
      <c r="L161" s="180">
        <f t="shared" si="157"/>
        <v>0</v>
      </c>
      <c r="M161" s="180">
        <f t="shared" si="157"/>
        <v>0</v>
      </c>
      <c r="N161" s="177"/>
      <c r="O161" s="41"/>
      <c r="P161" s="41"/>
      <c r="Q161" s="136"/>
      <c r="R161" s="42"/>
      <c r="S161" s="42"/>
      <c r="T161" s="53"/>
      <c r="U161" s="53"/>
      <c r="V161" s="31"/>
      <c r="X161" s="2"/>
      <c r="Y161" s="2"/>
    </row>
    <row r="162" spans="1:25" ht="15.75" customHeight="1" x14ac:dyDescent="0.15">
      <c r="A162" s="2"/>
      <c r="B162" s="145"/>
      <c r="C162" s="292"/>
      <c r="D162" s="96" t="s">
        <v>17</v>
      </c>
      <c r="E162" s="265">
        <f>IF($E$154="",0,E160+E161)</f>
        <v>0</v>
      </c>
      <c r="F162" s="266">
        <f t="shared" ref="F162:M162" si="158">IF($E$154="",0,F160+F161)</f>
        <v>0</v>
      </c>
      <c r="G162" s="266">
        <f t="shared" si="158"/>
        <v>0</v>
      </c>
      <c r="H162" s="266">
        <f t="shared" si="158"/>
        <v>0</v>
      </c>
      <c r="I162" s="266">
        <f t="shared" si="158"/>
        <v>0</v>
      </c>
      <c r="J162" s="266">
        <f t="shared" si="158"/>
        <v>0</v>
      </c>
      <c r="K162" s="266">
        <f t="shared" si="158"/>
        <v>0</v>
      </c>
      <c r="L162" s="266">
        <f t="shared" si="158"/>
        <v>0</v>
      </c>
      <c r="M162" s="266">
        <f t="shared" si="158"/>
        <v>0</v>
      </c>
      <c r="N162" s="186"/>
      <c r="O162" s="41"/>
      <c r="P162" s="41"/>
      <c r="Q162" s="136"/>
      <c r="R162" s="42"/>
      <c r="S162" s="42"/>
      <c r="T162" s="53"/>
      <c r="U162" s="53"/>
      <c r="V162" s="31"/>
      <c r="X162" s="2"/>
      <c r="Y162" s="2"/>
    </row>
    <row r="163" spans="1:25" ht="29.25" customHeight="1" thickBot="1" x14ac:dyDescent="0.2">
      <c r="A163" s="2"/>
      <c r="B163" s="145"/>
      <c r="C163" s="293"/>
      <c r="D163" s="216" t="s">
        <v>27</v>
      </c>
      <c r="E163" s="267">
        <f>IFERROR(ROUNDDOWN(E162*E$37/(1+E$37),0),"")</f>
        <v>0</v>
      </c>
      <c r="F163" s="267">
        <f t="shared" ref="F163" si="159">IFERROR(ROUNDDOWN(F162*F$37/(1+F$37),0),"")</f>
        <v>0</v>
      </c>
      <c r="G163" s="267">
        <f t="shared" ref="G163" si="160">IFERROR(ROUNDDOWN(G162*G$37/(1+G$37),0),"")</f>
        <v>0</v>
      </c>
      <c r="H163" s="267">
        <f t="shared" ref="H163" si="161">IFERROR(ROUNDDOWN(H162*H$37/(1+H$37),0),"")</f>
        <v>0</v>
      </c>
      <c r="I163" s="268">
        <f>IFERROR((ROUNDDOWN(I162*I$37,0)),"")</f>
        <v>0</v>
      </c>
      <c r="J163" s="268">
        <f t="shared" ref="J163" si="162">IFERROR((ROUNDDOWN(J162*J$37,0)),"")</f>
        <v>0</v>
      </c>
      <c r="K163" s="268">
        <f t="shared" ref="K163" si="163">IFERROR((ROUNDDOWN(K162*K$37,0)),"")</f>
        <v>0</v>
      </c>
      <c r="L163" s="268">
        <f t="shared" ref="L163" si="164">IFERROR((ROUNDDOWN(L162*L$37,0)),"")</f>
        <v>0</v>
      </c>
      <c r="M163" s="268">
        <f t="shared" ref="M163" si="165">IFERROR((ROUNDDOWN(M162*M$37,0)),"")</f>
        <v>0</v>
      </c>
      <c r="N163" s="269"/>
      <c r="O163" s="41"/>
      <c r="P163" s="41"/>
      <c r="Q163" s="136"/>
      <c r="R163" s="42"/>
      <c r="S163" s="42"/>
      <c r="T163" s="53"/>
      <c r="U163" s="53"/>
      <c r="V163" s="31"/>
      <c r="X163" s="2"/>
      <c r="Y163" s="2"/>
    </row>
    <row r="164" spans="1:25" ht="15.75" customHeight="1" x14ac:dyDescent="0.15">
      <c r="A164" s="2"/>
      <c r="B164" s="145" t="s">
        <v>86</v>
      </c>
      <c r="C164" s="20"/>
      <c r="D164" s="11" t="s">
        <v>9</v>
      </c>
      <c r="E164" s="108">
        <v>0</v>
      </c>
      <c r="F164" s="108">
        <v>0</v>
      </c>
      <c r="G164" s="108">
        <v>0</v>
      </c>
      <c r="H164" s="108">
        <v>0</v>
      </c>
      <c r="I164" s="108">
        <v>0</v>
      </c>
      <c r="J164" s="108">
        <v>0</v>
      </c>
      <c r="K164" s="108">
        <v>0</v>
      </c>
      <c r="L164" s="108">
        <v>0</v>
      </c>
      <c r="M164" s="108">
        <v>0</v>
      </c>
      <c r="N164" s="12"/>
      <c r="O164" s="41"/>
      <c r="P164" s="41"/>
      <c r="Q164" s="136"/>
      <c r="R164" s="42"/>
      <c r="S164" s="42"/>
      <c r="T164" s="53"/>
      <c r="U164" s="53"/>
      <c r="V164" s="31"/>
      <c r="X164" s="2"/>
      <c r="Y164" s="2"/>
    </row>
    <row r="165" spans="1:25" ht="15.75" customHeight="1" x14ac:dyDescent="0.15">
      <c r="A165" s="2"/>
      <c r="B165" s="222"/>
      <c r="C165" s="20"/>
      <c r="D165" s="130"/>
      <c r="E165" s="130"/>
      <c r="F165" s="50"/>
      <c r="G165" s="16"/>
      <c r="H165" s="98" t="s">
        <v>94</v>
      </c>
      <c r="I165" s="99" t="s">
        <v>95</v>
      </c>
      <c r="J165" s="134"/>
      <c r="K165" s="12"/>
      <c r="L165" s="12"/>
      <c r="M165" s="12"/>
      <c r="N165" s="12"/>
      <c r="O165" s="41"/>
      <c r="P165" s="41"/>
      <c r="Q165" s="136"/>
      <c r="R165" s="42"/>
      <c r="S165" s="42"/>
      <c r="T165" s="53"/>
      <c r="U165" s="53"/>
      <c r="V165" s="31"/>
      <c r="X165" s="2"/>
      <c r="Y165" s="2"/>
    </row>
    <row r="166" spans="1:25" ht="30.75" customHeight="1" x14ac:dyDescent="0.15">
      <c r="A166" s="2"/>
      <c r="B166" s="145"/>
      <c r="C166" s="304" t="str">
        <f>IF(AND(E166="",F166="",G166="",H166="",I166="",J166="",K166="",L166="",M166=""),"","一般管理費率：未記入、少数点以下第２位又は１０%以上を検出")</f>
        <v/>
      </c>
      <c r="D166" s="304"/>
      <c r="E166" s="73" t="str">
        <f>IF(AND(E164=ROUNDDOWN(E164,3),E164&lt;=0.1,E164&lt;&gt;""),"","←←確認してください ")</f>
        <v/>
      </c>
      <c r="F166" s="73" t="str">
        <f t="shared" ref="F166:M166" si="166">IF(AND(F164=ROUNDDOWN(F164,3),F164&lt;=0.1,F164&lt;&gt;""),"","←←確認してください ")</f>
        <v/>
      </c>
      <c r="G166" s="73" t="str">
        <f t="shared" si="166"/>
        <v/>
      </c>
      <c r="H166" s="73" t="str">
        <f t="shared" si="166"/>
        <v/>
      </c>
      <c r="I166" s="73" t="str">
        <f t="shared" si="166"/>
        <v/>
      </c>
      <c r="J166" s="73" t="str">
        <f t="shared" si="166"/>
        <v/>
      </c>
      <c r="K166" s="73" t="str">
        <f t="shared" si="166"/>
        <v/>
      </c>
      <c r="L166" s="73" t="str">
        <f t="shared" si="166"/>
        <v/>
      </c>
      <c r="M166" s="73" t="str">
        <f t="shared" si="166"/>
        <v/>
      </c>
      <c r="N166" s="17"/>
      <c r="O166" s="92"/>
      <c r="P166" s="41"/>
      <c r="Q166" s="136"/>
      <c r="R166" s="42"/>
      <c r="S166" s="42"/>
      <c r="T166" s="53"/>
      <c r="U166" s="53"/>
      <c r="V166" s="31"/>
      <c r="X166" s="2"/>
      <c r="Y166" s="2"/>
    </row>
    <row r="167" spans="1:25" ht="18.75" customHeight="1" x14ac:dyDescent="0.15">
      <c r="A167" s="2"/>
      <c r="B167" s="145" t="s">
        <v>83</v>
      </c>
      <c r="C167" s="20"/>
      <c r="D167" s="7" t="s">
        <v>12</v>
      </c>
      <c r="E167" s="290"/>
      <c r="F167" s="290"/>
      <c r="G167" s="290"/>
      <c r="H167" s="290"/>
      <c r="I167" s="290"/>
      <c r="J167" s="240"/>
      <c r="K167" s="240"/>
      <c r="L167" s="240"/>
      <c r="M167" s="240"/>
      <c r="N167" s="54"/>
      <c r="O167" s="54"/>
      <c r="P167" s="41"/>
      <c r="Q167" s="44"/>
      <c r="R167" s="41"/>
      <c r="S167" s="41"/>
      <c r="T167" s="28"/>
      <c r="U167" s="28"/>
      <c r="V167" s="29"/>
      <c r="W167" s="2"/>
      <c r="X167" s="2"/>
      <c r="Y167" s="2"/>
    </row>
    <row r="168" spans="1:25" ht="18.75" customHeight="1" thickBot="1" x14ac:dyDescent="0.2">
      <c r="A168" s="2"/>
      <c r="B168" s="145" t="s">
        <v>84</v>
      </c>
      <c r="C168" s="20" t="s">
        <v>32</v>
      </c>
      <c r="D168" s="56" t="s">
        <v>97</v>
      </c>
      <c r="E168" s="302"/>
      <c r="F168" s="302"/>
      <c r="G168" s="302"/>
      <c r="H168" s="302"/>
      <c r="I168" s="302"/>
      <c r="J168" s="303" t="str">
        <f>IF(E168="","&lt;- 研究分担者を設定してください。","")</f>
        <v>&lt;- 研究分担者を設定してください。</v>
      </c>
      <c r="K168" s="303"/>
      <c r="L168" s="303"/>
      <c r="M168" s="303"/>
      <c r="N168" s="98" t="s">
        <v>2</v>
      </c>
      <c r="O168" s="41"/>
      <c r="P168" s="41"/>
      <c r="Q168" s="136"/>
      <c r="R168" s="42"/>
      <c r="S168" s="42"/>
      <c r="T168" s="53"/>
      <c r="U168" s="53"/>
      <c r="V168" s="31"/>
      <c r="Y168" s="2"/>
    </row>
    <row r="169" spans="1:25" ht="18" customHeight="1" thickBot="1" x14ac:dyDescent="0.2">
      <c r="A169" s="2"/>
      <c r="B169" s="145" t="s">
        <v>85</v>
      </c>
      <c r="C169" s="21" t="s">
        <v>0</v>
      </c>
      <c r="D169" s="5" t="s">
        <v>21</v>
      </c>
      <c r="E169" s="132">
        <f>E$24</f>
        <v>25</v>
      </c>
      <c r="F169" s="132">
        <f t="shared" ref="F169:M169" si="167">F$24</f>
        <v>26</v>
      </c>
      <c r="G169" s="132">
        <f t="shared" si="167"/>
        <v>27</v>
      </c>
      <c r="H169" s="132">
        <f t="shared" si="167"/>
        <v>28</v>
      </c>
      <c r="I169" s="132">
        <f t="shared" si="167"/>
        <v>29</v>
      </c>
      <c r="J169" s="132">
        <f t="shared" si="167"/>
        <v>30</v>
      </c>
      <c r="K169" s="132">
        <f t="shared" si="167"/>
        <v>31</v>
      </c>
      <c r="L169" s="132">
        <f t="shared" si="167"/>
        <v>32</v>
      </c>
      <c r="M169" s="132">
        <f t="shared" si="167"/>
        <v>33</v>
      </c>
      <c r="N169" s="40" t="str">
        <f>N$24</f>
        <v>総額</v>
      </c>
      <c r="O169" s="41"/>
      <c r="P169" s="41"/>
      <c r="Q169" s="136"/>
      <c r="R169" s="42"/>
      <c r="S169" s="42"/>
      <c r="T169" s="53"/>
      <c r="U169" s="53"/>
      <c r="V169" s="31"/>
      <c r="X169" s="2"/>
      <c r="Y169" s="2"/>
    </row>
    <row r="170" spans="1:25" ht="15.75" customHeight="1" x14ac:dyDescent="0.15">
      <c r="A170" s="2"/>
      <c r="B170" s="145"/>
      <c r="C170" s="291" t="s">
        <v>70</v>
      </c>
      <c r="D170" s="24" t="s">
        <v>4</v>
      </c>
      <c r="E170" s="105">
        <v>0</v>
      </c>
      <c r="F170" s="106">
        <v>0</v>
      </c>
      <c r="G170" s="106">
        <v>0</v>
      </c>
      <c r="H170" s="106">
        <v>0</v>
      </c>
      <c r="I170" s="106">
        <v>0</v>
      </c>
      <c r="J170" s="106">
        <v>0</v>
      </c>
      <c r="K170" s="106">
        <v>0</v>
      </c>
      <c r="L170" s="106">
        <v>0</v>
      </c>
      <c r="M170" s="106">
        <v>0</v>
      </c>
      <c r="N170" s="36"/>
      <c r="O170" s="41"/>
      <c r="P170" s="41"/>
      <c r="Q170" s="136"/>
      <c r="R170" s="42"/>
      <c r="S170" s="42"/>
      <c r="T170" s="53"/>
      <c r="U170" s="53"/>
      <c r="V170" s="31"/>
      <c r="X170" s="2"/>
      <c r="Y170" s="2"/>
    </row>
    <row r="171" spans="1:25" ht="15.75" customHeight="1" x14ac:dyDescent="0.15">
      <c r="A171" s="2"/>
      <c r="B171" s="145"/>
      <c r="C171" s="292"/>
      <c r="D171" s="25" t="s">
        <v>5</v>
      </c>
      <c r="E171" s="109">
        <v>0</v>
      </c>
      <c r="F171" s="109">
        <v>0</v>
      </c>
      <c r="G171" s="109">
        <v>0</v>
      </c>
      <c r="H171" s="109">
        <v>0</v>
      </c>
      <c r="I171" s="109">
        <v>0</v>
      </c>
      <c r="J171" s="109">
        <v>0</v>
      </c>
      <c r="K171" s="110">
        <v>0</v>
      </c>
      <c r="L171" s="110">
        <v>0</v>
      </c>
      <c r="M171" s="110">
        <v>0</v>
      </c>
      <c r="N171" s="37"/>
      <c r="O171" s="41"/>
      <c r="P171" s="41"/>
      <c r="Q171" s="136"/>
      <c r="R171" s="42"/>
      <c r="S171" s="42"/>
      <c r="T171" s="53"/>
      <c r="U171" s="53"/>
      <c r="V171" s="31"/>
      <c r="X171" s="2"/>
      <c r="Y171" s="2"/>
    </row>
    <row r="172" spans="1:25" ht="15.75" customHeight="1" x14ac:dyDescent="0.15">
      <c r="A172" s="2"/>
      <c r="B172" s="145"/>
      <c r="C172" s="292"/>
      <c r="D172" s="26" t="s">
        <v>6</v>
      </c>
      <c r="E172" s="109">
        <v>0</v>
      </c>
      <c r="F172" s="109">
        <v>0</v>
      </c>
      <c r="G172" s="109">
        <v>0</v>
      </c>
      <c r="H172" s="109">
        <v>0</v>
      </c>
      <c r="I172" s="109">
        <v>0</v>
      </c>
      <c r="J172" s="109">
        <v>0</v>
      </c>
      <c r="K172" s="110">
        <v>0</v>
      </c>
      <c r="L172" s="110">
        <v>0</v>
      </c>
      <c r="M172" s="110">
        <v>0</v>
      </c>
      <c r="N172" s="37"/>
      <c r="O172" s="41"/>
      <c r="P172" s="41"/>
      <c r="Q172" s="136"/>
      <c r="R172" s="42"/>
      <c r="S172" s="42"/>
      <c r="T172" s="53"/>
      <c r="U172" s="53"/>
      <c r="V172" s="31"/>
      <c r="X172" s="2"/>
      <c r="Y172" s="2"/>
    </row>
    <row r="173" spans="1:25" ht="15.75" customHeight="1" x14ac:dyDescent="0.15">
      <c r="A173" s="2"/>
      <c r="B173" s="145"/>
      <c r="C173" s="292"/>
      <c r="D173" s="45" t="s">
        <v>7</v>
      </c>
      <c r="E173" s="111">
        <v>0</v>
      </c>
      <c r="F173" s="111">
        <v>0</v>
      </c>
      <c r="G173" s="111">
        <v>0</v>
      </c>
      <c r="H173" s="111">
        <v>0</v>
      </c>
      <c r="I173" s="111">
        <v>0</v>
      </c>
      <c r="J173" s="111">
        <v>0</v>
      </c>
      <c r="K173" s="112">
        <v>0</v>
      </c>
      <c r="L173" s="112">
        <v>0</v>
      </c>
      <c r="M173" s="112">
        <v>0</v>
      </c>
      <c r="N173" s="39"/>
      <c r="O173" s="41"/>
      <c r="P173" s="41"/>
      <c r="Q173" s="136"/>
      <c r="R173" s="42"/>
      <c r="S173" s="42"/>
      <c r="T173" s="53"/>
      <c r="U173" s="53"/>
      <c r="V173" s="31"/>
      <c r="X173" s="2"/>
      <c r="Y173" s="2"/>
    </row>
    <row r="174" spans="1:25" ht="15.75" customHeight="1" x14ac:dyDescent="0.15">
      <c r="A174" s="2"/>
      <c r="B174" s="145"/>
      <c r="C174" s="292"/>
      <c r="D174" s="174" t="s">
        <v>15</v>
      </c>
      <c r="E174" s="181">
        <f>SUM(E170:E173)</f>
        <v>0</v>
      </c>
      <c r="F174" s="176">
        <f t="shared" ref="F174" si="168">SUM(F170:F173)</f>
        <v>0</v>
      </c>
      <c r="G174" s="176">
        <f t="shared" ref="G174" si="169">SUM(G170:G173)</f>
        <v>0</v>
      </c>
      <c r="H174" s="176">
        <f t="shared" ref="H174" si="170">SUM(H170:H173)</f>
        <v>0</v>
      </c>
      <c r="I174" s="176">
        <f>SUM(I170:I173)</f>
        <v>0</v>
      </c>
      <c r="J174" s="176">
        <f t="shared" ref="J174" si="171">SUM(J170:J173)</f>
        <v>0</v>
      </c>
      <c r="K174" s="176">
        <f t="shared" ref="K174" si="172">SUM(K170:K173)</f>
        <v>0</v>
      </c>
      <c r="L174" s="176">
        <f t="shared" ref="L174" si="173">SUM(L170:L173)</f>
        <v>0</v>
      </c>
      <c r="M174" s="176">
        <f t="shared" ref="M174" si="174">SUM(M170:M173)</f>
        <v>0</v>
      </c>
      <c r="N174" s="177"/>
      <c r="O174" s="41"/>
      <c r="P174" s="41"/>
      <c r="Q174" s="136"/>
      <c r="R174" s="42"/>
      <c r="S174" s="42"/>
      <c r="T174" s="53"/>
      <c r="U174" s="53"/>
      <c r="V174" s="31"/>
      <c r="X174" s="2"/>
      <c r="Y174" s="2"/>
    </row>
    <row r="175" spans="1:25" ht="15.75" customHeight="1" x14ac:dyDescent="0.15">
      <c r="A175" s="2"/>
      <c r="B175" s="145"/>
      <c r="C175" s="292"/>
      <c r="D175" s="182" t="s">
        <v>8</v>
      </c>
      <c r="E175" s="199">
        <f t="shared" ref="E175:M175" si="175">IF(E180="",ROUNDDOWN(E174*E178,0),"　率設定ｴﾗｰ")</f>
        <v>0</v>
      </c>
      <c r="F175" s="180">
        <f t="shared" si="175"/>
        <v>0</v>
      </c>
      <c r="G175" s="180">
        <f t="shared" si="175"/>
        <v>0</v>
      </c>
      <c r="H175" s="180">
        <f t="shared" si="175"/>
        <v>0</v>
      </c>
      <c r="I175" s="180">
        <f t="shared" si="175"/>
        <v>0</v>
      </c>
      <c r="J175" s="180">
        <f t="shared" si="175"/>
        <v>0</v>
      </c>
      <c r="K175" s="180">
        <f t="shared" si="175"/>
        <v>0</v>
      </c>
      <c r="L175" s="180">
        <f t="shared" si="175"/>
        <v>0</v>
      </c>
      <c r="M175" s="180">
        <f t="shared" si="175"/>
        <v>0</v>
      </c>
      <c r="N175" s="177"/>
      <c r="O175" s="41"/>
      <c r="P175" s="41"/>
      <c r="Q175" s="136"/>
      <c r="R175" s="42"/>
      <c r="S175" s="42"/>
      <c r="T175" s="53"/>
      <c r="U175" s="53"/>
      <c r="V175" s="31"/>
      <c r="X175" s="2"/>
      <c r="Y175" s="2"/>
    </row>
    <row r="176" spans="1:25" ht="15.75" customHeight="1" x14ac:dyDescent="0.15">
      <c r="A176" s="2"/>
      <c r="B176" s="145"/>
      <c r="C176" s="292"/>
      <c r="D176" s="96" t="s">
        <v>17</v>
      </c>
      <c r="E176" s="265">
        <f>IF($E$168="",0,E174+E175)</f>
        <v>0</v>
      </c>
      <c r="F176" s="266">
        <f t="shared" ref="F176:M176" si="176">IF($E$168="",0,F174+F175)</f>
        <v>0</v>
      </c>
      <c r="G176" s="266">
        <f t="shared" si="176"/>
        <v>0</v>
      </c>
      <c r="H176" s="266">
        <f t="shared" si="176"/>
        <v>0</v>
      </c>
      <c r="I176" s="266">
        <f t="shared" si="176"/>
        <v>0</v>
      </c>
      <c r="J176" s="266">
        <f t="shared" si="176"/>
        <v>0</v>
      </c>
      <c r="K176" s="266">
        <f t="shared" si="176"/>
        <v>0</v>
      </c>
      <c r="L176" s="266">
        <f t="shared" si="176"/>
        <v>0</v>
      </c>
      <c r="M176" s="266">
        <f t="shared" si="176"/>
        <v>0</v>
      </c>
      <c r="N176" s="186"/>
      <c r="O176" s="41"/>
      <c r="P176" s="41"/>
      <c r="Q176" s="136"/>
      <c r="R176" s="42"/>
      <c r="S176" s="42"/>
      <c r="T176" s="53"/>
      <c r="U176" s="53"/>
      <c r="V176" s="31"/>
      <c r="X176" s="2"/>
      <c r="Y176" s="2"/>
    </row>
    <row r="177" spans="1:25" ht="29.25" customHeight="1" thickBot="1" x14ac:dyDescent="0.2">
      <c r="A177" s="2"/>
      <c r="B177" s="145"/>
      <c r="C177" s="293"/>
      <c r="D177" s="216" t="s">
        <v>27</v>
      </c>
      <c r="E177" s="267">
        <f>IFERROR(ROUNDDOWN(E176*E$37/(1+E$37),0),"")</f>
        <v>0</v>
      </c>
      <c r="F177" s="267">
        <f t="shared" ref="F177" si="177">IFERROR(ROUNDDOWN(F176*F$37/(1+F$37),0),"")</f>
        <v>0</v>
      </c>
      <c r="G177" s="267">
        <f t="shared" ref="G177" si="178">IFERROR(ROUNDDOWN(G176*G$37/(1+G$37),0),"")</f>
        <v>0</v>
      </c>
      <c r="H177" s="267">
        <f t="shared" ref="H177" si="179">IFERROR(ROUNDDOWN(H176*H$37/(1+H$37),0),"")</f>
        <v>0</v>
      </c>
      <c r="I177" s="268">
        <f>IFERROR((ROUNDDOWN(I176*I$37,0)),"")</f>
        <v>0</v>
      </c>
      <c r="J177" s="268">
        <f t="shared" ref="J177" si="180">IFERROR((ROUNDDOWN(J176*J$37,0)),"")</f>
        <v>0</v>
      </c>
      <c r="K177" s="268">
        <f t="shared" ref="K177" si="181">IFERROR((ROUNDDOWN(K176*K$37,0)),"")</f>
        <v>0</v>
      </c>
      <c r="L177" s="268">
        <f t="shared" ref="L177" si="182">IFERROR((ROUNDDOWN(L176*L$37,0)),"")</f>
        <v>0</v>
      </c>
      <c r="M177" s="268">
        <f t="shared" ref="M177" si="183">IFERROR((ROUNDDOWN(M176*M$37,0)),"")</f>
        <v>0</v>
      </c>
      <c r="N177" s="269"/>
      <c r="O177" s="41"/>
      <c r="P177" s="41"/>
      <c r="Q177" s="136"/>
      <c r="R177" s="42"/>
      <c r="S177" s="42"/>
      <c r="T177" s="53"/>
      <c r="U177" s="53"/>
      <c r="V177" s="31"/>
      <c r="X177" s="2"/>
      <c r="Y177" s="2"/>
    </row>
    <row r="178" spans="1:25" ht="15.75" customHeight="1" x14ac:dyDescent="0.15">
      <c r="A178" s="2"/>
      <c r="B178" s="145" t="s">
        <v>86</v>
      </c>
      <c r="C178" s="20"/>
      <c r="D178" s="11" t="s">
        <v>9</v>
      </c>
      <c r="E178" s="108">
        <v>0</v>
      </c>
      <c r="F178" s="108">
        <v>0</v>
      </c>
      <c r="G178" s="108">
        <v>0</v>
      </c>
      <c r="H178" s="108">
        <v>0</v>
      </c>
      <c r="I178" s="107">
        <v>0</v>
      </c>
      <c r="J178" s="107">
        <v>0</v>
      </c>
      <c r="K178" s="107">
        <v>0</v>
      </c>
      <c r="L178" s="107">
        <v>0</v>
      </c>
      <c r="M178" s="107">
        <v>0</v>
      </c>
      <c r="N178" s="12"/>
      <c r="O178" s="41"/>
      <c r="P178" s="41"/>
      <c r="Q178" s="136"/>
      <c r="R178" s="42"/>
      <c r="S178" s="42"/>
      <c r="T178" s="53"/>
      <c r="U178" s="53"/>
      <c r="V178" s="31"/>
      <c r="X178" s="2"/>
      <c r="Y178" s="2"/>
    </row>
    <row r="179" spans="1:25" ht="15.75" customHeight="1" x14ac:dyDescent="0.15">
      <c r="A179" s="2"/>
      <c r="B179" s="145"/>
      <c r="C179" s="20"/>
      <c r="D179" s="130"/>
      <c r="E179" s="130"/>
      <c r="F179" s="50"/>
      <c r="G179" s="16"/>
      <c r="H179" s="98" t="s">
        <v>94</v>
      </c>
      <c r="I179" s="99" t="s">
        <v>95</v>
      </c>
      <c r="J179" s="134"/>
      <c r="K179" s="16"/>
      <c r="L179" s="16"/>
      <c r="M179" s="16"/>
      <c r="N179" s="12"/>
      <c r="O179" s="41"/>
      <c r="P179" s="41"/>
      <c r="Q179" s="136"/>
      <c r="R179" s="42"/>
      <c r="S179" s="42"/>
      <c r="T179" s="53"/>
      <c r="U179" s="53"/>
      <c r="V179" s="31"/>
      <c r="X179" s="2"/>
      <c r="Y179" s="2"/>
    </row>
    <row r="180" spans="1:25" ht="30.75" customHeight="1" x14ac:dyDescent="0.15">
      <c r="A180" s="2"/>
      <c r="B180" s="145"/>
      <c r="C180" s="304" t="str">
        <f>IF(AND(E180="",F180="",G180="",H180="",I180="",J180="",K180="",L180="",M180=""),"","一般管理費率：未記入、少数点以下第２位又は１０%以上を検出")</f>
        <v/>
      </c>
      <c r="D180" s="304"/>
      <c r="E180" s="73" t="str">
        <f>IF(AND(E178=ROUNDDOWN(E178,3),E178&lt;=0.1,E178&lt;&gt;""),"","←←確認してください ")</f>
        <v/>
      </c>
      <c r="F180" s="73" t="str">
        <f t="shared" ref="F180:M180" si="184">IF(AND(F178=ROUNDDOWN(F178,3),F178&lt;=0.1,F178&lt;&gt;""),"","←←確認してください ")</f>
        <v/>
      </c>
      <c r="G180" s="73" t="str">
        <f t="shared" si="184"/>
        <v/>
      </c>
      <c r="H180" s="73" t="str">
        <f t="shared" si="184"/>
        <v/>
      </c>
      <c r="I180" s="73" t="str">
        <f t="shared" si="184"/>
        <v/>
      </c>
      <c r="J180" s="73" t="str">
        <f t="shared" si="184"/>
        <v/>
      </c>
      <c r="K180" s="73" t="str">
        <f t="shared" si="184"/>
        <v/>
      </c>
      <c r="L180" s="73" t="str">
        <f t="shared" si="184"/>
        <v/>
      </c>
      <c r="M180" s="73" t="str">
        <f t="shared" si="184"/>
        <v/>
      </c>
      <c r="N180" s="16"/>
      <c r="O180" s="41"/>
      <c r="P180" s="41"/>
      <c r="Q180" s="136"/>
      <c r="R180" s="42"/>
      <c r="S180" s="42"/>
      <c r="T180" s="53"/>
      <c r="U180" s="53"/>
      <c r="V180" s="31"/>
      <c r="X180" s="2"/>
      <c r="Y180" s="2"/>
    </row>
    <row r="181" spans="1:25" ht="15.75" customHeight="1" x14ac:dyDescent="0.15">
      <c r="A181" s="2"/>
      <c r="B181" s="145"/>
      <c r="C181" s="271"/>
      <c r="D181" s="271"/>
      <c r="E181" s="73"/>
      <c r="F181" s="73"/>
      <c r="G181" s="73"/>
      <c r="H181" s="73"/>
      <c r="I181" s="73"/>
      <c r="J181" s="73"/>
      <c r="K181" s="73"/>
      <c r="L181" s="73"/>
      <c r="M181" s="73"/>
      <c r="N181" s="16"/>
      <c r="O181" s="41"/>
      <c r="P181" s="41"/>
      <c r="Q181" s="136"/>
      <c r="R181" s="42"/>
      <c r="S181" s="42"/>
      <c r="T181" s="53"/>
      <c r="U181" s="53"/>
      <c r="V181" s="31"/>
      <c r="X181" s="2"/>
      <c r="Y181" s="2"/>
    </row>
    <row r="182" spans="1:25" ht="15.75" customHeight="1" x14ac:dyDescent="0.15">
      <c r="A182" s="2"/>
      <c r="B182" s="145"/>
      <c r="C182" s="20"/>
      <c r="D182" s="1"/>
      <c r="E182" s="16"/>
      <c r="F182" s="16"/>
      <c r="G182" s="16"/>
      <c r="H182" s="16"/>
      <c r="I182" s="16"/>
      <c r="J182" s="16"/>
      <c r="K182" s="16"/>
      <c r="L182" s="16"/>
      <c r="M182" s="16"/>
      <c r="N182" s="16"/>
      <c r="O182" s="92"/>
      <c r="P182" s="41"/>
      <c r="Q182" s="136"/>
      <c r="R182" s="42"/>
      <c r="S182" s="42"/>
      <c r="T182" s="53"/>
      <c r="U182" s="53"/>
      <c r="V182" s="31"/>
      <c r="X182" s="2"/>
      <c r="Y182" s="2"/>
    </row>
    <row r="183" spans="1:25" ht="18.75" customHeight="1" x14ac:dyDescent="0.15">
      <c r="A183" s="2"/>
      <c r="B183" s="145" t="s">
        <v>83</v>
      </c>
      <c r="C183" s="20"/>
      <c r="D183" s="7" t="s">
        <v>12</v>
      </c>
      <c r="E183" s="290"/>
      <c r="F183" s="290"/>
      <c r="G183" s="290"/>
      <c r="H183" s="290"/>
      <c r="I183" s="290"/>
      <c r="J183" s="240"/>
      <c r="K183" s="240"/>
      <c r="L183" s="240"/>
      <c r="M183" s="240"/>
      <c r="N183" s="54"/>
      <c r="O183" s="54"/>
      <c r="P183" s="41"/>
      <c r="Q183" s="44"/>
      <c r="R183" s="41"/>
      <c r="S183" s="41"/>
      <c r="T183" s="28"/>
      <c r="U183" s="28"/>
      <c r="V183" s="29"/>
      <c r="W183" s="2"/>
      <c r="X183" s="2"/>
      <c r="Y183" s="2"/>
    </row>
    <row r="184" spans="1:25" ht="18.75" customHeight="1" thickBot="1" x14ac:dyDescent="0.2">
      <c r="A184" s="2"/>
      <c r="B184" s="145" t="s">
        <v>84</v>
      </c>
      <c r="C184" s="20"/>
      <c r="D184" s="56" t="s">
        <v>98</v>
      </c>
      <c r="E184" s="302"/>
      <c r="F184" s="302"/>
      <c r="G184" s="302"/>
      <c r="H184" s="302"/>
      <c r="I184" s="302"/>
      <c r="J184" s="303" t="str">
        <f>IF(E184="","&lt;- 研究分担者を設定してください。","")</f>
        <v>&lt;- 研究分担者を設定してください。</v>
      </c>
      <c r="K184" s="303"/>
      <c r="L184" s="303"/>
      <c r="M184" s="303"/>
      <c r="N184" s="98" t="s">
        <v>2</v>
      </c>
      <c r="O184" s="41"/>
      <c r="P184" s="41"/>
      <c r="Q184" s="44"/>
      <c r="R184" s="42"/>
      <c r="S184" s="42"/>
      <c r="T184" s="53"/>
      <c r="U184" s="53"/>
      <c r="V184" s="31"/>
      <c r="X184" s="2"/>
      <c r="Y184" s="2"/>
    </row>
    <row r="185" spans="1:25" ht="18" customHeight="1" thickBot="1" x14ac:dyDescent="0.2">
      <c r="A185" s="2"/>
      <c r="B185" s="145" t="s">
        <v>85</v>
      </c>
      <c r="C185" s="21" t="s">
        <v>0</v>
      </c>
      <c r="D185" s="5" t="s">
        <v>21</v>
      </c>
      <c r="E185" s="132">
        <f>E$24</f>
        <v>25</v>
      </c>
      <c r="F185" s="132">
        <f t="shared" ref="F185:M185" si="185">F$24</f>
        <v>26</v>
      </c>
      <c r="G185" s="132">
        <f t="shared" si="185"/>
        <v>27</v>
      </c>
      <c r="H185" s="132">
        <f t="shared" si="185"/>
        <v>28</v>
      </c>
      <c r="I185" s="132">
        <f t="shared" si="185"/>
        <v>29</v>
      </c>
      <c r="J185" s="132">
        <f t="shared" si="185"/>
        <v>30</v>
      </c>
      <c r="K185" s="132">
        <f t="shared" si="185"/>
        <v>31</v>
      </c>
      <c r="L185" s="132">
        <f t="shared" si="185"/>
        <v>32</v>
      </c>
      <c r="M185" s="132">
        <f t="shared" si="185"/>
        <v>33</v>
      </c>
      <c r="N185" s="40" t="str">
        <f>N$24</f>
        <v>総額</v>
      </c>
      <c r="O185" s="41"/>
      <c r="P185" s="41"/>
      <c r="Q185" s="44"/>
      <c r="R185" s="42"/>
      <c r="S185" s="42"/>
      <c r="T185" s="53"/>
      <c r="U185" s="53"/>
      <c r="V185" s="31"/>
      <c r="X185" s="2"/>
      <c r="Y185" s="2"/>
    </row>
    <row r="186" spans="1:25" ht="15.75" customHeight="1" x14ac:dyDescent="0.15">
      <c r="A186" s="2"/>
      <c r="B186" s="145"/>
      <c r="C186" s="291" t="s">
        <v>70</v>
      </c>
      <c r="D186" s="24" t="s">
        <v>4</v>
      </c>
      <c r="E186" s="105">
        <v>0</v>
      </c>
      <c r="F186" s="106">
        <v>0</v>
      </c>
      <c r="G186" s="106">
        <v>0</v>
      </c>
      <c r="H186" s="106">
        <v>0</v>
      </c>
      <c r="I186" s="106">
        <v>0</v>
      </c>
      <c r="J186" s="106">
        <v>0</v>
      </c>
      <c r="K186" s="106">
        <v>0</v>
      </c>
      <c r="L186" s="106">
        <v>0</v>
      </c>
      <c r="M186" s="106">
        <v>0</v>
      </c>
      <c r="N186" s="36"/>
      <c r="O186" s="41"/>
      <c r="P186" s="41"/>
      <c r="Q186" s="44"/>
      <c r="R186" s="42"/>
      <c r="S186" s="42"/>
      <c r="T186" s="53"/>
      <c r="U186" s="53"/>
      <c r="V186" s="31"/>
      <c r="X186" s="2"/>
      <c r="Y186" s="2"/>
    </row>
    <row r="187" spans="1:25" ht="15.75" customHeight="1" x14ac:dyDescent="0.15">
      <c r="A187" s="2"/>
      <c r="B187" s="145"/>
      <c r="C187" s="292"/>
      <c r="D187" s="25" t="s">
        <v>5</v>
      </c>
      <c r="E187" s="109">
        <v>0</v>
      </c>
      <c r="F187" s="109">
        <v>0</v>
      </c>
      <c r="G187" s="109">
        <v>0</v>
      </c>
      <c r="H187" s="109">
        <v>0</v>
      </c>
      <c r="I187" s="109">
        <v>0</v>
      </c>
      <c r="J187" s="109">
        <v>0</v>
      </c>
      <c r="K187" s="110">
        <v>0</v>
      </c>
      <c r="L187" s="110">
        <v>0</v>
      </c>
      <c r="M187" s="110">
        <v>0</v>
      </c>
      <c r="N187" s="37"/>
      <c r="O187" s="41"/>
      <c r="P187" s="41"/>
      <c r="Q187" s="44"/>
      <c r="R187" s="42"/>
      <c r="S187" s="42"/>
      <c r="T187" s="53"/>
      <c r="U187" s="53"/>
      <c r="V187" s="31"/>
      <c r="X187" s="2"/>
      <c r="Y187" s="2"/>
    </row>
    <row r="188" spans="1:25" ht="15.75" customHeight="1" x14ac:dyDescent="0.15">
      <c r="A188" s="2"/>
      <c r="B188" s="145"/>
      <c r="C188" s="292"/>
      <c r="D188" s="26" t="s">
        <v>6</v>
      </c>
      <c r="E188" s="109">
        <v>0</v>
      </c>
      <c r="F188" s="109">
        <v>0</v>
      </c>
      <c r="G188" s="109">
        <v>0</v>
      </c>
      <c r="H188" s="109">
        <v>0</v>
      </c>
      <c r="I188" s="109">
        <v>0</v>
      </c>
      <c r="J188" s="109">
        <v>0</v>
      </c>
      <c r="K188" s="110">
        <v>0</v>
      </c>
      <c r="L188" s="110">
        <v>0</v>
      </c>
      <c r="M188" s="110">
        <v>0</v>
      </c>
      <c r="N188" s="37"/>
      <c r="O188" s="41"/>
      <c r="P188" s="41"/>
      <c r="Q188" s="44"/>
      <c r="R188" s="42"/>
      <c r="S188" s="42"/>
      <c r="T188" s="53"/>
      <c r="U188" s="53"/>
      <c r="V188" s="31"/>
      <c r="X188" s="2"/>
      <c r="Y188" s="2"/>
    </row>
    <row r="189" spans="1:25" ht="15.75" customHeight="1" x14ac:dyDescent="0.15">
      <c r="A189" s="2"/>
      <c r="B189" s="145"/>
      <c r="C189" s="292"/>
      <c r="D189" s="45" t="s">
        <v>7</v>
      </c>
      <c r="E189" s="111">
        <v>0</v>
      </c>
      <c r="F189" s="111">
        <v>0</v>
      </c>
      <c r="G189" s="111">
        <v>0</v>
      </c>
      <c r="H189" s="111">
        <v>0</v>
      </c>
      <c r="I189" s="111">
        <v>0</v>
      </c>
      <c r="J189" s="111">
        <v>0</v>
      </c>
      <c r="K189" s="112">
        <v>0</v>
      </c>
      <c r="L189" s="112">
        <v>0</v>
      </c>
      <c r="M189" s="112">
        <v>0</v>
      </c>
      <c r="N189" s="39"/>
      <c r="O189" s="41"/>
      <c r="P189" s="41"/>
      <c r="Q189" s="44"/>
      <c r="R189" s="42"/>
      <c r="S189" s="42"/>
      <c r="T189" s="53"/>
      <c r="U189" s="53"/>
      <c r="V189" s="31"/>
      <c r="X189" s="2"/>
      <c r="Y189" s="2"/>
    </row>
    <row r="190" spans="1:25" ht="15.75" customHeight="1" x14ac:dyDescent="0.15">
      <c r="A190" s="2"/>
      <c r="B190" s="145"/>
      <c r="C190" s="292"/>
      <c r="D190" s="174" t="s">
        <v>15</v>
      </c>
      <c r="E190" s="175">
        <f>SUM(E186:E189)</f>
        <v>0</v>
      </c>
      <c r="F190" s="176">
        <f t="shared" ref="F190:H190" si="186">SUM(F186:F189)</f>
        <v>0</v>
      </c>
      <c r="G190" s="176">
        <f t="shared" si="186"/>
        <v>0</v>
      </c>
      <c r="H190" s="176">
        <f t="shared" si="186"/>
        <v>0</v>
      </c>
      <c r="I190" s="176">
        <f>SUM(I186:I189)</f>
        <v>0</v>
      </c>
      <c r="J190" s="176">
        <f t="shared" ref="J190:M190" si="187">SUM(J186:J189)</f>
        <v>0</v>
      </c>
      <c r="K190" s="176">
        <f t="shared" si="187"/>
        <v>0</v>
      </c>
      <c r="L190" s="176">
        <f t="shared" si="187"/>
        <v>0</v>
      </c>
      <c r="M190" s="176">
        <f t="shared" si="187"/>
        <v>0</v>
      </c>
      <c r="N190" s="177"/>
      <c r="O190" s="41"/>
      <c r="P190" s="41"/>
      <c r="Q190" s="44"/>
      <c r="R190" s="42"/>
      <c r="S190" s="42"/>
      <c r="T190" s="53"/>
      <c r="U190" s="53"/>
      <c r="V190" s="31"/>
      <c r="X190" s="2"/>
      <c r="Y190" s="2"/>
    </row>
    <row r="191" spans="1:25" ht="15.75" customHeight="1" x14ac:dyDescent="0.15">
      <c r="A191" s="2"/>
      <c r="B191" s="145"/>
      <c r="C191" s="292"/>
      <c r="D191" s="182" t="s">
        <v>8</v>
      </c>
      <c r="E191" s="199">
        <f t="shared" ref="E191:M191" si="188">IF(E196="",ROUNDDOWN(E190*E194,0),"　率設定ｴﾗｰ")</f>
        <v>0</v>
      </c>
      <c r="F191" s="180">
        <f t="shared" si="188"/>
        <v>0</v>
      </c>
      <c r="G191" s="180">
        <f t="shared" si="188"/>
        <v>0</v>
      </c>
      <c r="H191" s="180">
        <f t="shared" si="188"/>
        <v>0</v>
      </c>
      <c r="I191" s="180">
        <f t="shared" si="188"/>
        <v>0</v>
      </c>
      <c r="J191" s="180">
        <f t="shared" si="188"/>
        <v>0</v>
      </c>
      <c r="K191" s="180">
        <f t="shared" si="188"/>
        <v>0</v>
      </c>
      <c r="L191" s="180">
        <f t="shared" si="188"/>
        <v>0</v>
      </c>
      <c r="M191" s="180">
        <f t="shared" si="188"/>
        <v>0</v>
      </c>
      <c r="N191" s="177"/>
      <c r="O191" s="41"/>
      <c r="P191" s="41"/>
      <c r="Q191" s="44"/>
      <c r="R191" s="42"/>
      <c r="S191" s="42"/>
      <c r="T191" s="53"/>
      <c r="U191" s="53"/>
      <c r="V191" s="31"/>
      <c r="X191" s="2"/>
      <c r="Y191" s="2"/>
    </row>
    <row r="192" spans="1:25" ht="15.75" customHeight="1" x14ac:dyDescent="0.15">
      <c r="A192" s="2"/>
      <c r="B192" s="145"/>
      <c r="C192" s="292"/>
      <c r="D192" s="96" t="s">
        <v>17</v>
      </c>
      <c r="E192" s="265">
        <f>IF($E$184="",0,E190+E191)</f>
        <v>0</v>
      </c>
      <c r="F192" s="266">
        <f t="shared" ref="F192:M192" si="189">IF($E$184="",0,F190+F191)</f>
        <v>0</v>
      </c>
      <c r="G192" s="266">
        <f t="shared" si="189"/>
        <v>0</v>
      </c>
      <c r="H192" s="266">
        <f t="shared" si="189"/>
        <v>0</v>
      </c>
      <c r="I192" s="266">
        <f t="shared" si="189"/>
        <v>0</v>
      </c>
      <c r="J192" s="266">
        <f t="shared" si="189"/>
        <v>0</v>
      </c>
      <c r="K192" s="266">
        <f t="shared" si="189"/>
        <v>0</v>
      </c>
      <c r="L192" s="266">
        <f t="shared" si="189"/>
        <v>0</v>
      </c>
      <c r="M192" s="266">
        <f t="shared" si="189"/>
        <v>0</v>
      </c>
      <c r="N192" s="186"/>
      <c r="O192" s="41"/>
      <c r="P192" s="41"/>
      <c r="Q192" s="44"/>
      <c r="R192" s="42"/>
      <c r="S192" s="42"/>
      <c r="T192" s="53"/>
      <c r="U192" s="53"/>
      <c r="V192" s="31"/>
      <c r="X192" s="2"/>
      <c r="Y192" s="2"/>
    </row>
    <row r="193" spans="1:25" ht="29.25" customHeight="1" thickBot="1" x14ac:dyDescent="0.2">
      <c r="A193" s="2"/>
      <c r="B193" s="145"/>
      <c r="C193" s="293"/>
      <c r="D193" s="216" t="s">
        <v>27</v>
      </c>
      <c r="E193" s="270">
        <f>IFERROR((ROUNDDOWN(E192*E$37,0)),"")</f>
        <v>0</v>
      </c>
      <c r="F193" s="268">
        <f t="shared" ref="F193:H193" si="190">IFERROR((ROUNDDOWN(F192*F$37,0)),"")</f>
        <v>0</v>
      </c>
      <c r="G193" s="268">
        <f t="shared" si="190"/>
        <v>0</v>
      </c>
      <c r="H193" s="268">
        <f t="shared" si="190"/>
        <v>0</v>
      </c>
      <c r="I193" s="267">
        <f>IFERROR(ROUNDDOWN(I192*I$37/(1+I$37),0),"")</f>
        <v>0</v>
      </c>
      <c r="J193" s="267">
        <f t="shared" ref="J193:M193" si="191">IFERROR(ROUNDDOWN(J192*J$37/(1+J$37),0),"")</f>
        <v>0</v>
      </c>
      <c r="K193" s="267">
        <f t="shared" si="191"/>
        <v>0</v>
      </c>
      <c r="L193" s="267">
        <f t="shared" si="191"/>
        <v>0</v>
      </c>
      <c r="M193" s="267">
        <f t="shared" si="191"/>
        <v>0</v>
      </c>
      <c r="N193" s="269"/>
      <c r="O193" s="44"/>
      <c r="P193" s="41"/>
      <c r="Q193" s="44"/>
      <c r="R193" s="41"/>
      <c r="S193" s="41"/>
      <c r="T193" s="28"/>
      <c r="U193" s="28"/>
      <c r="V193" s="29"/>
      <c r="W193" s="29"/>
      <c r="X193" s="29"/>
      <c r="Y193" s="29"/>
    </row>
    <row r="194" spans="1:25" ht="15.75" customHeight="1" x14ac:dyDescent="0.15">
      <c r="A194" s="2"/>
      <c r="B194" s="145" t="s">
        <v>86</v>
      </c>
      <c r="C194" s="20"/>
      <c r="D194" s="11" t="s">
        <v>9</v>
      </c>
      <c r="E194" s="108">
        <v>0</v>
      </c>
      <c r="F194" s="108">
        <v>0</v>
      </c>
      <c r="G194" s="108">
        <v>0</v>
      </c>
      <c r="H194" s="108">
        <v>0</v>
      </c>
      <c r="I194" s="108">
        <v>0</v>
      </c>
      <c r="J194" s="108">
        <v>0</v>
      </c>
      <c r="K194" s="108">
        <v>0</v>
      </c>
      <c r="L194" s="108">
        <v>0</v>
      </c>
      <c r="M194" s="108">
        <v>0</v>
      </c>
      <c r="N194" s="12"/>
      <c r="O194" s="41"/>
      <c r="P194" s="41"/>
      <c r="Q194" s="44"/>
      <c r="R194" s="44"/>
      <c r="S194" s="41"/>
      <c r="T194" s="28"/>
      <c r="U194" s="28"/>
      <c r="V194" s="23"/>
      <c r="W194" s="23"/>
      <c r="X194" s="2"/>
      <c r="Y194" s="2"/>
    </row>
    <row r="195" spans="1:25" ht="15.75" customHeight="1" x14ac:dyDescent="0.15">
      <c r="A195" s="2"/>
      <c r="B195" s="145"/>
      <c r="C195" s="20"/>
      <c r="D195" s="1"/>
      <c r="E195" s="60"/>
      <c r="F195" s="60"/>
      <c r="G195" s="60"/>
      <c r="H195" s="98" t="s">
        <v>28</v>
      </c>
      <c r="I195" s="99" t="s">
        <v>29</v>
      </c>
      <c r="J195" s="134"/>
      <c r="K195" s="60"/>
      <c r="L195" s="60"/>
      <c r="M195" s="60"/>
      <c r="N195" s="12"/>
      <c r="O195" s="41"/>
      <c r="P195" s="41"/>
      <c r="Q195" s="44"/>
      <c r="R195" s="44"/>
      <c r="S195" s="41"/>
      <c r="T195" s="28"/>
      <c r="U195" s="28"/>
      <c r="V195" s="23"/>
      <c r="W195" s="23"/>
      <c r="X195" s="2"/>
      <c r="Y195" s="2"/>
    </row>
    <row r="196" spans="1:25" ht="30.75" customHeight="1" x14ac:dyDescent="0.15">
      <c r="A196" s="2"/>
      <c r="B196" s="145"/>
      <c r="C196" s="304" t="str">
        <f>IF(AND(E196="",F196="",G196="",H196="",I196="",J196="",K196="",L196="",M196=""),"","一般管理費率：未記入、少数点以下第２位又は１０%以上を検出")</f>
        <v/>
      </c>
      <c r="D196" s="304"/>
      <c r="E196" s="73" t="str">
        <f>IF(AND(E194=ROUNDDOWN(E194,3),E194&lt;=0.1,E194&lt;&gt;""),"","←←確認してください ")</f>
        <v/>
      </c>
      <c r="F196" s="73" t="str">
        <f t="shared" ref="F196:M196" si="192">IF(AND(F194=ROUNDDOWN(F194,3),F194&lt;=0.1,F194&lt;&gt;""),"","←←確認してください ")</f>
        <v/>
      </c>
      <c r="G196" s="73" t="str">
        <f t="shared" si="192"/>
        <v/>
      </c>
      <c r="H196" s="73" t="str">
        <f t="shared" si="192"/>
        <v/>
      </c>
      <c r="I196" s="73" t="str">
        <f t="shared" si="192"/>
        <v/>
      </c>
      <c r="J196" s="73" t="str">
        <f t="shared" si="192"/>
        <v/>
      </c>
      <c r="K196" s="73" t="str">
        <f t="shared" si="192"/>
        <v/>
      </c>
      <c r="L196" s="73" t="str">
        <f t="shared" si="192"/>
        <v/>
      </c>
      <c r="M196" s="73" t="str">
        <f t="shared" si="192"/>
        <v/>
      </c>
      <c r="N196" s="17"/>
      <c r="O196" s="92"/>
      <c r="P196" s="41"/>
      <c r="Q196" s="44"/>
      <c r="R196" s="41"/>
      <c r="S196" s="41"/>
      <c r="T196" s="28"/>
      <c r="U196" s="28"/>
      <c r="V196" s="23"/>
      <c r="W196" s="2"/>
      <c r="X196" s="2"/>
      <c r="Y196" s="2"/>
    </row>
    <row r="197" spans="1:25" ht="18.75" customHeight="1" x14ac:dyDescent="0.15">
      <c r="A197" s="2"/>
      <c r="B197" s="145" t="s">
        <v>83</v>
      </c>
      <c r="C197" s="20"/>
      <c r="D197" s="7" t="s">
        <v>12</v>
      </c>
      <c r="E197" s="290"/>
      <c r="F197" s="290"/>
      <c r="G197" s="290"/>
      <c r="H197" s="290"/>
      <c r="I197" s="290"/>
      <c r="J197" s="240"/>
      <c r="K197" s="240"/>
      <c r="L197" s="240"/>
      <c r="M197" s="240"/>
      <c r="N197" s="54"/>
      <c r="O197" s="92"/>
      <c r="P197" s="41"/>
      <c r="Q197" s="44"/>
      <c r="R197" s="41"/>
      <c r="S197" s="41"/>
      <c r="T197" s="28"/>
      <c r="U197" s="28"/>
      <c r="V197" s="23"/>
      <c r="W197" s="2"/>
      <c r="X197" s="2"/>
      <c r="Y197" s="2"/>
    </row>
    <row r="198" spans="1:25" ht="18.75" customHeight="1" thickBot="1" x14ac:dyDescent="0.2">
      <c r="A198" s="2"/>
      <c r="B198" s="145" t="s">
        <v>84</v>
      </c>
      <c r="C198" s="20"/>
      <c r="D198" s="56" t="s">
        <v>98</v>
      </c>
      <c r="E198" s="302"/>
      <c r="F198" s="302"/>
      <c r="G198" s="302"/>
      <c r="H198" s="302"/>
      <c r="I198" s="302"/>
      <c r="J198" s="303" t="str">
        <f>IF(E198="","&lt;- 研究分担者を設定してください。","")</f>
        <v>&lt;- 研究分担者を設定してください。</v>
      </c>
      <c r="K198" s="303"/>
      <c r="L198" s="303"/>
      <c r="M198" s="303"/>
      <c r="N198" s="98" t="s">
        <v>2</v>
      </c>
      <c r="O198" s="92"/>
      <c r="P198" s="41"/>
      <c r="Q198" s="44"/>
      <c r="R198" s="41"/>
      <c r="S198" s="41"/>
      <c r="T198" s="28"/>
      <c r="U198" s="28"/>
      <c r="V198" s="23"/>
      <c r="W198" s="2"/>
      <c r="X198" s="2"/>
      <c r="Y198" s="2"/>
    </row>
    <row r="199" spans="1:25" ht="18" customHeight="1" thickBot="1" x14ac:dyDescent="0.2">
      <c r="A199" s="2"/>
      <c r="B199" s="145" t="s">
        <v>85</v>
      </c>
      <c r="C199" s="21" t="s">
        <v>0</v>
      </c>
      <c r="D199" s="5" t="s">
        <v>21</v>
      </c>
      <c r="E199" s="132">
        <f>E$24</f>
        <v>25</v>
      </c>
      <c r="F199" s="132">
        <f t="shared" ref="F199:M199" si="193">F$24</f>
        <v>26</v>
      </c>
      <c r="G199" s="132">
        <f t="shared" si="193"/>
        <v>27</v>
      </c>
      <c r="H199" s="132">
        <f t="shared" si="193"/>
        <v>28</v>
      </c>
      <c r="I199" s="132">
        <f t="shared" si="193"/>
        <v>29</v>
      </c>
      <c r="J199" s="132">
        <f t="shared" si="193"/>
        <v>30</v>
      </c>
      <c r="K199" s="132">
        <f t="shared" si="193"/>
        <v>31</v>
      </c>
      <c r="L199" s="132">
        <f t="shared" si="193"/>
        <v>32</v>
      </c>
      <c r="M199" s="132">
        <f t="shared" si="193"/>
        <v>33</v>
      </c>
      <c r="N199" s="40" t="str">
        <f>N$24</f>
        <v>総額</v>
      </c>
      <c r="O199" s="92"/>
      <c r="P199" s="41"/>
      <c r="Q199" s="44"/>
      <c r="R199" s="41"/>
      <c r="S199" s="41"/>
      <c r="T199" s="28"/>
      <c r="U199" s="28"/>
      <c r="V199" s="23"/>
      <c r="W199" s="2"/>
      <c r="X199" s="2"/>
      <c r="Y199" s="2"/>
    </row>
    <row r="200" spans="1:25" ht="15.75" customHeight="1" x14ac:dyDescent="0.15">
      <c r="A200" s="2"/>
      <c r="B200" s="145"/>
      <c r="C200" s="291" t="s">
        <v>70</v>
      </c>
      <c r="D200" s="24" t="s">
        <v>4</v>
      </c>
      <c r="E200" s="105">
        <v>0</v>
      </c>
      <c r="F200" s="106">
        <v>0</v>
      </c>
      <c r="G200" s="106">
        <v>0</v>
      </c>
      <c r="H200" s="106">
        <v>0</v>
      </c>
      <c r="I200" s="106">
        <v>0</v>
      </c>
      <c r="J200" s="106">
        <v>0</v>
      </c>
      <c r="K200" s="106">
        <v>0</v>
      </c>
      <c r="L200" s="106">
        <v>0</v>
      </c>
      <c r="M200" s="106">
        <v>0</v>
      </c>
      <c r="N200" s="36"/>
      <c r="O200" s="92"/>
      <c r="P200" s="41"/>
      <c r="Q200" s="44"/>
      <c r="R200" s="41"/>
      <c r="S200" s="41"/>
      <c r="T200" s="28"/>
      <c r="U200" s="28"/>
      <c r="V200" s="23"/>
      <c r="W200" s="2"/>
      <c r="X200" s="2"/>
      <c r="Y200" s="2"/>
    </row>
    <row r="201" spans="1:25" ht="15.75" customHeight="1" x14ac:dyDescent="0.15">
      <c r="A201" s="2"/>
      <c r="B201" s="145"/>
      <c r="C201" s="292"/>
      <c r="D201" s="25" t="s">
        <v>5</v>
      </c>
      <c r="E201" s="109">
        <v>0</v>
      </c>
      <c r="F201" s="109">
        <v>0</v>
      </c>
      <c r="G201" s="109">
        <v>0</v>
      </c>
      <c r="H201" s="109">
        <v>0</v>
      </c>
      <c r="I201" s="109">
        <v>0</v>
      </c>
      <c r="J201" s="109">
        <v>0</v>
      </c>
      <c r="K201" s="110">
        <v>0</v>
      </c>
      <c r="L201" s="110">
        <v>0</v>
      </c>
      <c r="M201" s="110">
        <v>0</v>
      </c>
      <c r="N201" s="37"/>
      <c r="O201" s="92"/>
      <c r="P201" s="41"/>
      <c r="Q201" s="44"/>
      <c r="R201" s="41"/>
      <c r="S201" s="41"/>
      <c r="T201" s="28"/>
      <c r="U201" s="28"/>
      <c r="V201" s="23"/>
      <c r="W201" s="2"/>
      <c r="X201" s="2"/>
      <c r="Y201" s="2"/>
    </row>
    <row r="202" spans="1:25" ht="15.75" customHeight="1" x14ac:dyDescent="0.15">
      <c r="A202" s="2"/>
      <c r="B202" s="145"/>
      <c r="C202" s="292"/>
      <c r="D202" s="26" t="s">
        <v>6</v>
      </c>
      <c r="E202" s="109">
        <v>0</v>
      </c>
      <c r="F202" s="109">
        <v>0</v>
      </c>
      <c r="G202" s="109">
        <v>0</v>
      </c>
      <c r="H202" s="109">
        <v>0</v>
      </c>
      <c r="I202" s="109">
        <v>0</v>
      </c>
      <c r="J202" s="109">
        <v>0</v>
      </c>
      <c r="K202" s="110">
        <v>0</v>
      </c>
      <c r="L202" s="110">
        <v>0</v>
      </c>
      <c r="M202" s="110">
        <v>0</v>
      </c>
      <c r="N202" s="37"/>
      <c r="O202" s="92"/>
      <c r="P202" s="41"/>
      <c r="Q202" s="44"/>
      <c r="R202" s="41"/>
      <c r="S202" s="41"/>
      <c r="T202" s="28"/>
      <c r="U202" s="28"/>
      <c r="V202" s="23"/>
      <c r="W202" s="2"/>
      <c r="X202" s="2"/>
      <c r="Y202" s="2"/>
    </row>
    <row r="203" spans="1:25" ht="15.75" customHeight="1" x14ac:dyDescent="0.15">
      <c r="A203" s="2"/>
      <c r="B203" s="145"/>
      <c r="C203" s="292"/>
      <c r="D203" s="45" t="s">
        <v>7</v>
      </c>
      <c r="E203" s="111">
        <v>0</v>
      </c>
      <c r="F203" s="111">
        <v>0</v>
      </c>
      <c r="G203" s="111">
        <v>0</v>
      </c>
      <c r="H203" s="111">
        <v>0</v>
      </c>
      <c r="I203" s="111">
        <v>0</v>
      </c>
      <c r="J203" s="111">
        <v>0</v>
      </c>
      <c r="K203" s="112">
        <v>0</v>
      </c>
      <c r="L203" s="112">
        <v>0</v>
      </c>
      <c r="M203" s="112">
        <v>0</v>
      </c>
      <c r="N203" s="39"/>
      <c r="O203" s="92"/>
      <c r="P203" s="41"/>
      <c r="Q203" s="44"/>
      <c r="R203" s="41"/>
      <c r="S203" s="41"/>
      <c r="T203" s="28"/>
      <c r="U203" s="28"/>
      <c r="V203" s="23"/>
      <c r="W203" s="2"/>
      <c r="X203" s="2"/>
      <c r="Y203" s="2"/>
    </row>
    <row r="204" spans="1:25" ht="15.75" customHeight="1" x14ac:dyDescent="0.15">
      <c r="A204" s="2"/>
      <c r="B204" s="145"/>
      <c r="C204" s="292"/>
      <c r="D204" s="174" t="s">
        <v>15</v>
      </c>
      <c r="E204" s="175">
        <f>SUM(E200:E203)</f>
        <v>0</v>
      </c>
      <c r="F204" s="180">
        <f t="shared" ref="F204" si="194">SUM(F200:F203)</f>
        <v>0</v>
      </c>
      <c r="G204" s="180">
        <f t="shared" ref="G204" si="195">SUM(G200:G203)</f>
        <v>0</v>
      </c>
      <c r="H204" s="180">
        <f t="shared" ref="H204" si="196">SUM(H200:H203)</f>
        <v>0</v>
      </c>
      <c r="I204" s="180">
        <f>SUM(I200:I203)</f>
        <v>0</v>
      </c>
      <c r="J204" s="180">
        <f t="shared" ref="J204" si="197">SUM(J200:J203)</f>
        <v>0</v>
      </c>
      <c r="K204" s="180">
        <f t="shared" ref="K204" si="198">SUM(K200:K203)</f>
        <v>0</v>
      </c>
      <c r="L204" s="180">
        <f t="shared" ref="L204" si="199">SUM(L200:L203)</f>
        <v>0</v>
      </c>
      <c r="M204" s="180">
        <f t="shared" ref="M204" si="200">SUM(M200:M203)</f>
        <v>0</v>
      </c>
      <c r="N204" s="177"/>
      <c r="O204" s="92"/>
      <c r="P204" s="41"/>
      <c r="Q204" s="44"/>
      <c r="R204" s="41"/>
      <c r="S204" s="41"/>
      <c r="T204" s="28"/>
      <c r="U204" s="28"/>
      <c r="V204" s="23"/>
      <c r="W204" s="2"/>
      <c r="X204" s="2"/>
      <c r="Y204" s="2"/>
    </row>
    <row r="205" spans="1:25" ht="15.75" customHeight="1" x14ac:dyDescent="0.15">
      <c r="A205" s="2"/>
      <c r="B205" s="145"/>
      <c r="C205" s="292"/>
      <c r="D205" s="182" t="s">
        <v>8</v>
      </c>
      <c r="E205" s="175">
        <f t="shared" ref="E205:M205" si="201">IF(E210="",ROUNDDOWN(E204*E208,0),"　率設定ｴﾗｰ")</f>
        <v>0</v>
      </c>
      <c r="F205" s="180">
        <f t="shared" si="201"/>
        <v>0</v>
      </c>
      <c r="G205" s="180">
        <f t="shared" si="201"/>
        <v>0</v>
      </c>
      <c r="H205" s="180">
        <f t="shared" si="201"/>
        <v>0</v>
      </c>
      <c r="I205" s="180">
        <f t="shared" si="201"/>
        <v>0</v>
      </c>
      <c r="J205" s="180">
        <f t="shared" si="201"/>
        <v>0</v>
      </c>
      <c r="K205" s="180">
        <f t="shared" si="201"/>
        <v>0</v>
      </c>
      <c r="L205" s="180">
        <f t="shared" si="201"/>
        <v>0</v>
      </c>
      <c r="M205" s="180">
        <f t="shared" si="201"/>
        <v>0</v>
      </c>
      <c r="N205" s="177"/>
      <c r="O205" s="92"/>
      <c r="P205" s="41"/>
      <c r="Q205" s="44"/>
      <c r="R205" s="41"/>
      <c r="S205" s="41"/>
      <c r="T205" s="28"/>
      <c r="U205" s="28"/>
      <c r="V205" s="23"/>
      <c r="W205" s="2"/>
      <c r="X205" s="2"/>
      <c r="Y205" s="2"/>
    </row>
    <row r="206" spans="1:25" ht="15.75" customHeight="1" x14ac:dyDescent="0.15">
      <c r="A206" s="2"/>
      <c r="B206" s="145"/>
      <c r="C206" s="292"/>
      <c r="D206" s="96" t="s">
        <v>17</v>
      </c>
      <c r="E206" s="265">
        <f>IF($E$198="",0,E204+E205)</f>
        <v>0</v>
      </c>
      <c r="F206" s="266">
        <f t="shared" ref="F206:M206" si="202">IF($E$198="",0,F204+F205)</f>
        <v>0</v>
      </c>
      <c r="G206" s="266">
        <f t="shared" si="202"/>
        <v>0</v>
      </c>
      <c r="H206" s="266">
        <f t="shared" si="202"/>
        <v>0</v>
      </c>
      <c r="I206" s="266">
        <f t="shared" si="202"/>
        <v>0</v>
      </c>
      <c r="J206" s="266">
        <f t="shared" si="202"/>
        <v>0</v>
      </c>
      <c r="K206" s="266">
        <f t="shared" si="202"/>
        <v>0</v>
      </c>
      <c r="L206" s="266">
        <f t="shared" si="202"/>
        <v>0</v>
      </c>
      <c r="M206" s="266">
        <f t="shared" si="202"/>
        <v>0</v>
      </c>
      <c r="N206" s="186"/>
      <c r="O206" s="92"/>
      <c r="P206" s="41"/>
      <c r="Q206" s="44"/>
      <c r="R206" s="41"/>
      <c r="S206" s="41"/>
      <c r="T206" s="28"/>
      <c r="U206" s="28"/>
      <c r="V206" s="23"/>
      <c r="W206" s="2"/>
      <c r="X206" s="2"/>
      <c r="Y206" s="2"/>
    </row>
    <row r="207" spans="1:25" ht="29.25" customHeight="1" thickBot="1" x14ac:dyDescent="0.2">
      <c r="A207" s="2"/>
      <c r="B207" s="145"/>
      <c r="C207" s="293"/>
      <c r="D207" s="216" t="s">
        <v>27</v>
      </c>
      <c r="E207" s="270">
        <f>IFERROR((ROUNDDOWN(E206*E$37,0)),"")</f>
        <v>0</v>
      </c>
      <c r="F207" s="268">
        <f t="shared" ref="F207" si="203">IFERROR((ROUNDDOWN(F206*F$37,0)),"")</f>
        <v>0</v>
      </c>
      <c r="G207" s="268">
        <f t="shared" ref="G207" si="204">IFERROR((ROUNDDOWN(G206*G$37,0)),"")</f>
        <v>0</v>
      </c>
      <c r="H207" s="268">
        <f t="shared" ref="H207" si="205">IFERROR((ROUNDDOWN(H206*H$37,0)),"")</f>
        <v>0</v>
      </c>
      <c r="I207" s="267">
        <f>IFERROR(ROUNDDOWN(I206*I$37/(1+I$37),0),"")</f>
        <v>0</v>
      </c>
      <c r="J207" s="267">
        <f t="shared" ref="J207" si="206">IFERROR(ROUNDDOWN(J206*J$37/(1+J$37),0),"")</f>
        <v>0</v>
      </c>
      <c r="K207" s="267">
        <f t="shared" ref="K207" si="207">IFERROR(ROUNDDOWN(K206*K$37/(1+K$37),0),"")</f>
        <v>0</v>
      </c>
      <c r="L207" s="267">
        <f t="shared" ref="L207" si="208">IFERROR(ROUNDDOWN(L206*L$37/(1+L$37),0),"")</f>
        <v>0</v>
      </c>
      <c r="M207" s="267">
        <f t="shared" ref="M207" si="209">IFERROR(ROUNDDOWN(M206*M$37/(1+M$37),0),"")</f>
        <v>0</v>
      </c>
      <c r="N207" s="269"/>
      <c r="O207" s="92"/>
      <c r="P207" s="41"/>
      <c r="Q207" s="44"/>
      <c r="R207" s="41"/>
      <c r="S207" s="41"/>
      <c r="T207" s="28"/>
      <c r="U207" s="28"/>
      <c r="V207" s="23"/>
      <c r="W207" s="2"/>
      <c r="X207" s="2"/>
      <c r="Y207" s="2"/>
    </row>
    <row r="208" spans="1:25" ht="15.75" customHeight="1" x14ac:dyDescent="0.15">
      <c r="A208" s="2"/>
      <c r="B208" s="145" t="s">
        <v>86</v>
      </c>
      <c r="C208" s="20"/>
      <c r="D208" s="11" t="s">
        <v>9</v>
      </c>
      <c r="E208" s="108">
        <v>0</v>
      </c>
      <c r="F208" s="108">
        <v>0</v>
      </c>
      <c r="G208" s="108">
        <v>0</v>
      </c>
      <c r="H208" s="108">
        <v>0</v>
      </c>
      <c r="I208" s="108">
        <v>0</v>
      </c>
      <c r="J208" s="108">
        <v>0</v>
      </c>
      <c r="K208" s="108">
        <v>0</v>
      </c>
      <c r="L208" s="108">
        <v>0</v>
      </c>
      <c r="M208" s="108">
        <v>0</v>
      </c>
      <c r="N208" s="12"/>
      <c r="O208" s="92"/>
      <c r="P208" s="41"/>
      <c r="Q208" s="44"/>
      <c r="R208" s="41"/>
      <c r="S208" s="41"/>
      <c r="T208" s="28"/>
      <c r="U208" s="28"/>
      <c r="V208" s="23"/>
      <c r="W208" s="2"/>
      <c r="X208" s="2"/>
      <c r="Y208" s="2"/>
    </row>
    <row r="209" spans="1:25" ht="15.75" customHeight="1" x14ac:dyDescent="0.15">
      <c r="A209" s="2"/>
      <c r="B209" s="145"/>
      <c r="C209" s="20"/>
      <c r="D209" s="1"/>
      <c r="E209" s="60"/>
      <c r="F209" s="60"/>
      <c r="G209" s="60"/>
      <c r="H209" s="98" t="s">
        <v>28</v>
      </c>
      <c r="I209" s="99" t="s">
        <v>29</v>
      </c>
      <c r="J209" s="134"/>
      <c r="K209" s="60"/>
      <c r="L209" s="60"/>
      <c r="M209" s="60"/>
      <c r="N209" s="12"/>
      <c r="O209" s="92"/>
      <c r="P209" s="41"/>
      <c r="Q209" s="44"/>
      <c r="R209" s="41"/>
      <c r="S209" s="41"/>
      <c r="T209" s="28"/>
      <c r="U209" s="28"/>
      <c r="V209" s="23"/>
      <c r="W209" s="2"/>
      <c r="X209" s="2"/>
      <c r="Y209" s="2"/>
    </row>
    <row r="210" spans="1:25" ht="30.75" customHeight="1" x14ac:dyDescent="0.15">
      <c r="A210" s="2"/>
      <c r="B210" s="145"/>
      <c r="C210" s="304" t="str">
        <f>IF(AND(E210="",F210="",G210="",H210="",I210="",J210="",K210="",L210="",M210=""),"","一般管理費率：未記入、少数点以下第２位又は１０%以上を検出")</f>
        <v/>
      </c>
      <c r="D210" s="304"/>
      <c r="E210" s="73" t="str">
        <f>IF(AND(E208=ROUNDDOWN(E208,3),E208&lt;=0.1,E208&lt;&gt;""),"","←←確認してください ")</f>
        <v/>
      </c>
      <c r="F210" s="73" t="str">
        <f t="shared" ref="F210:M210" si="210">IF(AND(F208=ROUNDDOWN(F208,3),F208&lt;=0.1,F208&lt;&gt;""),"","←←確認してください ")</f>
        <v/>
      </c>
      <c r="G210" s="73" t="str">
        <f t="shared" si="210"/>
        <v/>
      </c>
      <c r="H210" s="73" t="str">
        <f t="shared" si="210"/>
        <v/>
      </c>
      <c r="I210" s="73" t="str">
        <f t="shared" si="210"/>
        <v/>
      </c>
      <c r="J210" s="73" t="str">
        <f t="shared" si="210"/>
        <v/>
      </c>
      <c r="K210" s="73" t="str">
        <f t="shared" si="210"/>
        <v/>
      </c>
      <c r="L210" s="73" t="str">
        <f t="shared" si="210"/>
        <v/>
      </c>
      <c r="M210" s="73" t="str">
        <f t="shared" si="210"/>
        <v/>
      </c>
      <c r="N210" s="4"/>
      <c r="O210" s="92"/>
      <c r="P210" s="41"/>
      <c r="Q210" s="44"/>
      <c r="R210" s="41"/>
      <c r="S210" s="41"/>
      <c r="T210" s="28"/>
      <c r="U210" s="28"/>
      <c r="V210" s="23"/>
      <c r="W210" s="2"/>
      <c r="X210" s="2"/>
      <c r="Y210" s="2"/>
    </row>
    <row r="211" spans="1:25" ht="18.75" customHeight="1" x14ac:dyDescent="0.15">
      <c r="A211" s="2"/>
      <c r="B211" s="145" t="s">
        <v>83</v>
      </c>
      <c r="C211" s="20"/>
      <c r="D211" s="7" t="s">
        <v>12</v>
      </c>
      <c r="E211" s="290"/>
      <c r="F211" s="290"/>
      <c r="G211" s="290"/>
      <c r="H211" s="290"/>
      <c r="I211" s="290"/>
      <c r="J211" s="240"/>
      <c r="K211" s="240"/>
      <c r="L211" s="240"/>
      <c r="M211" s="240"/>
      <c r="N211" s="54"/>
      <c r="O211" s="92"/>
      <c r="P211" s="41"/>
      <c r="Q211" s="44"/>
      <c r="R211" s="41"/>
      <c r="S211" s="41"/>
      <c r="T211" s="28"/>
      <c r="U211" s="28"/>
      <c r="V211" s="23"/>
      <c r="W211" s="2"/>
      <c r="X211" s="2"/>
      <c r="Y211" s="2"/>
    </row>
    <row r="212" spans="1:25" ht="18.75" customHeight="1" thickBot="1" x14ac:dyDescent="0.2">
      <c r="A212" s="2"/>
      <c r="B212" s="145" t="s">
        <v>84</v>
      </c>
      <c r="C212" s="20"/>
      <c r="D212" s="56" t="s">
        <v>98</v>
      </c>
      <c r="E212" s="302"/>
      <c r="F212" s="302"/>
      <c r="G212" s="302"/>
      <c r="H212" s="302"/>
      <c r="I212" s="302"/>
      <c r="J212" s="303" t="str">
        <f>IF(E212="","&lt;- 研究分担者を設定してください。","")</f>
        <v>&lt;- 研究分担者を設定してください。</v>
      </c>
      <c r="K212" s="303"/>
      <c r="L212" s="303"/>
      <c r="M212" s="303"/>
      <c r="N212" s="98" t="s">
        <v>2</v>
      </c>
      <c r="O212" s="92"/>
      <c r="P212" s="41"/>
      <c r="Q212" s="44"/>
      <c r="R212" s="41"/>
      <c r="S212" s="41"/>
      <c r="T212" s="28"/>
      <c r="U212" s="28"/>
      <c r="V212" s="23"/>
      <c r="W212" s="2"/>
      <c r="X212" s="2"/>
      <c r="Y212" s="2"/>
    </row>
    <row r="213" spans="1:25" ht="18" customHeight="1" thickBot="1" x14ac:dyDescent="0.2">
      <c r="A213" s="2"/>
      <c r="B213" s="145" t="s">
        <v>85</v>
      </c>
      <c r="C213" s="21" t="s">
        <v>0</v>
      </c>
      <c r="D213" s="5" t="s">
        <v>21</v>
      </c>
      <c r="E213" s="132">
        <f>E$24</f>
        <v>25</v>
      </c>
      <c r="F213" s="132">
        <f t="shared" ref="F213:M213" si="211">F$24</f>
        <v>26</v>
      </c>
      <c r="G213" s="132">
        <f t="shared" si="211"/>
        <v>27</v>
      </c>
      <c r="H213" s="132">
        <f t="shared" si="211"/>
        <v>28</v>
      </c>
      <c r="I213" s="132">
        <f t="shared" si="211"/>
        <v>29</v>
      </c>
      <c r="J213" s="132">
        <f t="shared" si="211"/>
        <v>30</v>
      </c>
      <c r="K213" s="132">
        <f t="shared" si="211"/>
        <v>31</v>
      </c>
      <c r="L213" s="132">
        <f t="shared" si="211"/>
        <v>32</v>
      </c>
      <c r="M213" s="132">
        <f t="shared" si="211"/>
        <v>33</v>
      </c>
      <c r="N213" s="40" t="str">
        <f>N$24</f>
        <v>総額</v>
      </c>
      <c r="O213" s="92"/>
      <c r="P213" s="41"/>
      <c r="Q213" s="44"/>
      <c r="R213" s="41"/>
      <c r="S213" s="41"/>
      <c r="T213" s="28"/>
      <c r="U213" s="28"/>
      <c r="V213" s="23"/>
      <c r="W213" s="2"/>
      <c r="X213" s="2"/>
      <c r="Y213" s="2"/>
    </row>
    <row r="214" spans="1:25" ht="15.75" customHeight="1" x14ac:dyDescent="0.15">
      <c r="A214" s="2"/>
      <c r="B214" s="145"/>
      <c r="C214" s="291" t="s">
        <v>70</v>
      </c>
      <c r="D214" s="24" t="s">
        <v>4</v>
      </c>
      <c r="E214" s="105">
        <v>0</v>
      </c>
      <c r="F214" s="106">
        <v>0</v>
      </c>
      <c r="G214" s="106">
        <v>0</v>
      </c>
      <c r="H214" s="106">
        <v>0</v>
      </c>
      <c r="I214" s="106">
        <v>0</v>
      </c>
      <c r="J214" s="106">
        <v>0</v>
      </c>
      <c r="K214" s="106">
        <v>0</v>
      </c>
      <c r="L214" s="106">
        <v>0</v>
      </c>
      <c r="M214" s="106">
        <v>0</v>
      </c>
      <c r="N214" s="36"/>
      <c r="O214" s="92"/>
      <c r="P214" s="41"/>
      <c r="Q214" s="44"/>
      <c r="R214" s="41"/>
      <c r="S214" s="41"/>
      <c r="T214" s="28"/>
      <c r="U214" s="28"/>
      <c r="V214" s="23"/>
      <c r="W214" s="2"/>
      <c r="X214" s="2"/>
      <c r="Y214" s="2"/>
    </row>
    <row r="215" spans="1:25" ht="15.75" customHeight="1" x14ac:dyDescent="0.15">
      <c r="A215" s="2"/>
      <c r="B215" s="145"/>
      <c r="C215" s="292"/>
      <c r="D215" s="25" t="s">
        <v>5</v>
      </c>
      <c r="E215" s="109">
        <v>0</v>
      </c>
      <c r="F215" s="109">
        <v>0</v>
      </c>
      <c r="G215" s="109">
        <v>0</v>
      </c>
      <c r="H215" s="109">
        <v>0</v>
      </c>
      <c r="I215" s="109">
        <v>0</v>
      </c>
      <c r="J215" s="109">
        <v>0</v>
      </c>
      <c r="K215" s="110">
        <v>0</v>
      </c>
      <c r="L215" s="110">
        <v>0</v>
      </c>
      <c r="M215" s="110">
        <v>0</v>
      </c>
      <c r="N215" s="37"/>
      <c r="O215" s="92"/>
      <c r="P215" s="41"/>
      <c r="Q215" s="44"/>
      <c r="R215" s="41"/>
      <c r="S215" s="41"/>
      <c r="T215" s="28"/>
      <c r="U215" s="28"/>
      <c r="V215" s="23"/>
      <c r="W215" s="2"/>
      <c r="X215" s="2"/>
      <c r="Y215" s="2"/>
    </row>
    <row r="216" spans="1:25" ht="15.75" customHeight="1" x14ac:dyDescent="0.15">
      <c r="A216" s="2"/>
      <c r="B216" s="145"/>
      <c r="C216" s="292"/>
      <c r="D216" s="26" t="s">
        <v>6</v>
      </c>
      <c r="E216" s="109">
        <v>0</v>
      </c>
      <c r="F216" s="109">
        <v>0</v>
      </c>
      <c r="G216" s="109">
        <v>0</v>
      </c>
      <c r="H216" s="109">
        <v>0</v>
      </c>
      <c r="I216" s="109">
        <v>0</v>
      </c>
      <c r="J216" s="109">
        <v>0</v>
      </c>
      <c r="K216" s="110">
        <v>0</v>
      </c>
      <c r="L216" s="110">
        <v>0</v>
      </c>
      <c r="M216" s="110">
        <v>0</v>
      </c>
      <c r="N216" s="37"/>
      <c r="O216" s="92"/>
      <c r="P216" s="41"/>
      <c r="Q216" s="44"/>
      <c r="R216" s="41"/>
      <c r="S216" s="41"/>
      <c r="T216" s="28"/>
      <c r="U216" s="28"/>
      <c r="V216" s="23"/>
      <c r="W216" s="2"/>
      <c r="X216" s="2"/>
      <c r="Y216" s="2"/>
    </row>
    <row r="217" spans="1:25" ht="15.75" customHeight="1" x14ac:dyDescent="0.15">
      <c r="A217" s="2"/>
      <c r="B217" s="145"/>
      <c r="C217" s="292"/>
      <c r="D217" s="45" t="s">
        <v>7</v>
      </c>
      <c r="E217" s="111">
        <v>0</v>
      </c>
      <c r="F217" s="111">
        <v>0</v>
      </c>
      <c r="G217" s="111">
        <v>0</v>
      </c>
      <c r="H217" s="111">
        <v>0</v>
      </c>
      <c r="I217" s="111">
        <v>0</v>
      </c>
      <c r="J217" s="111">
        <v>0</v>
      </c>
      <c r="K217" s="112">
        <v>0</v>
      </c>
      <c r="L217" s="112">
        <v>0</v>
      </c>
      <c r="M217" s="112">
        <v>0</v>
      </c>
      <c r="N217" s="39"/>
      <c r="O217" s="92"/>
      <c r="P217" s="41"/>
      <c r="Q217" s="44"/>
      <c r="R217" s="41"/>
      <c r="S217" s="41"/>
      <c r="T217" s="28"/>
      <c r="U217" s="28"/>
      <c r="V217" s="23"/>
      <c r="W217" s="2"/>
      <c r="X217" s="2"/>
      <c r="Y217" s="2"/>
    </row>
    <row r="218" spans="1:25" ht="15.75" customHeight="1" x14ac:dyDescent="0.15">
      <c r="A218" s="2"/>
      <c r="B218" s="145"/>
      <c r="C218" s="292"/>
      <c r="D218" s="174" t="s">
        <v>15</v>
      </c>
      <c r="E218" s="175">
        <f>SUM(E214:E217)</f>
        <v>0</v>
      </c>
      <c r="F218" s="180">
        <f t="shared" ref="F218" si="212">SUM(F214:F217)</f>
        <v>0</v>
      </c>
      <c r="G218" s="180">
        <f t="shared" ref="G218" si="213">SUM(G214:G217)</f>
        <v>0</v>
      </c>
      <c r="H218" s="180">
        <f t="shared" ref="H218" si="214">SUM(H214:H217)</f>
        <v>0</v>
      </c>
      <c r="I218" s="180">
        <f>SUM(I214:I217)</f>
        <v>0</v>
      </c>
      <c r="J218" s="180">
        <f t="shared" ref="J218" si="215">SUM(J214:J217)</f>
        <v>0</v>
      </c>
      <c r="K218" s="180">
        <f t="shared" ref="K218" si="216">SUM(K214:K217)</f>
        <v>0</v>
      </c>
      <c r="L218" s="180">
        <f t="shared" ref="L218" si="217">SUM(L214:L217)</f>
        <v>0</v>
      </c>
      <c r="M218" s="180">
        <f t="shared" ref="M218" si="218">SUM(M214:M217)</f>
        <v>0</v>
      </c>
      <c r="N218" s="177"/>
      <c r="O218" s="92"/>
      <c r="P218" s="41"/>
      <c r="Q218" s="44"/>
      <c r="R218" s="41"/>
      <c r="S218" s="41"/>
      <c r="T218" s="28"/>
      <c r="U218" s="28"/>
      <c r="V218" s="23"/>
      <c r="W218" s="2"/>
      <c r="X218" s="2"/>
      <c r="Y218" s="2"/>
    </row>
    <row r="219" spans="1:25" ht="15.75" customHeight="1" x14ac:dyDescent="0.15">
      <c r="A219" s="2"/>
      <c r="B219" s="145"/>
      <c r="C219" s="292"/>
      <c r="D219" s="182" t="s">
        <v>8</v>
      </c>
      <c r="E219" s="175">
        <f t="shared" ref="E219:M219" si="219">IF(E224="",ROUNDDOWN(E218*E222,0),"　率設定ｴﾗｰ")</f>
        <v>0</v>
      </c>
      <c r="F219" s="180">
        <f t="shared" si="219"/>
        <v>0</v>
      </c>
      <c r="G219" s="180">
        <f t="shared" si="219"/>
        <v>0</v>
      </c>
      <c r="H219" s="180">
        <f t="shared" si="219"/>
        <v>0</v>
      </c>
      <c r="I219" s="180">
        <f t="shared" si="219"/>
        <v>0</v>
      </c>
      <c r="J219" s="180">
        <f t="shared" si="219"/>
        <v>0</v>
      </c>
      <c r="K219" s="180">
        <f t="shared" si="219"/>
        <v>0</v>
      </c>
      <c r="L219" s="180">
        <f t="shared" si="219"/>
        <v>0</v>
      </c>
      <c r="M219" s="180">
        <f t="shared" si="219"/>
        <v>0</v>
      </c>
      <c r="N219" s="177"/>
      <c r="O219" s="92"/>
      <c r="P219" s="41"/>
      <c r="Q219" s="44"/>
      <c r="R219" s="41"/>
      <c r="S219" s="41"/>
      <c r="T219" s="28"/>
      <c r="U219" s="28"/>
      <c r="V219" s="23"/>
      <c r="W219" s="2"/>
      <c r="X219" s="2"/>
      <c r="Y219" s="2"/>
    </row>
    <row r="220" spans="1:25" ht="15.75" customHeight="1" x14ac:dyDescent="0.15">
      <c r="A220" s="2"/>
      <c r="B220" s="145"/>
      <c r="C220" s="292"/>
      <c r="D220" s="96" t="s">
        <v>17</v>
      </c>
      <c r="E220" s="265">
        <f>IF($E$212="",0,E218+E219)</f>
        <v>0</v>
      </c>
      <c r="F220" s="266">
        <f t="shared" ref="F220:M220" si="220">IF($E$212="",0,F218+F219)</f>
        <v>0</v>
      </c>
      <c r="G220" s="266">
        <f t="shared" si="220"/>
        <v>0</v>
      </c>
      <c r="H220" s="266">
        <f t="shared" si="220"/>
        <v>0</v>
      </c>
      <c r="I220" s="266">
        <f t="shared" si="220"/>
        <v>0</v>
      </c>
      <c r="J220" s="266">
        <f t="shared" si="220"/>
        <v>0</v>
      </c>
      <c r="K220" s="266">
        <f t="shared" si="220"/>
        <v>0</v>
      </c>
      <c r="L220" s="266">
        <f t="shared" si="220"/>
        <v>0</v>
      </c>
      <c r="M220" s="266">
        <f t="shared" si="220"/>
        <v>0</v>
      </c>
      <c r="N220" s="186"/>
      <c r="O220" s="92"/>
      <c r="P220" s="41"/>
      <c r="Q220" s="44"/>
      <c r="R220" s="41"/>
      <c r="S220" s="41"/>
      <c r="T220" s="28"/>
      <c r="U220" s="28"/>
      <c r="V220" s="23"/>
      <c r="W220" s="2"/>
      <c r="X220" s="2"/>
      <c r="Y220" s="2"/>
    </row>
    <row r="221" spans="1:25" ht="29.25" customHeight="1" thickBot="1" x14ac:dyDescent="0.2">
      <c r="A221" s="2"/>
      <c r="B221" s="145"/>
      <c r="C221" s="293"/>
      <c r="D221" s="216" t="s">
        <v>27</v>
      </c>
      <c r="E221" s="270">
        <f>IFERROR((ROUNDDOWN(E220*E$37,0)),"")</f>
        <v>0</v>
      </c>
      <c r="F221" s="268">
        <f t="shared" ref="F221" si="221">IFERROR((ROUNDDOWN(F220*F$37,0)),"")</f>
        <v>0</v>
      </c>
      <c r="G221" s="268">
        <f t="shared" ref="G221" si="222">IFERROR((ROUNDDOWN(G220*G$37,0)),"")</f>
        <v>0</v>
      </c>
      <c r="H221" s="268">
        <f t="shared" ref="H221" si="223">IFERROR((ROUNDDOWN(H220*H$37,0)),"")</f>
        <v>0</v>
      </c>
      <c r="I221" s="267">
        <f>IFERROR(ROUNDDOWN(I220*I$37/(1+I$37),0),"")</f>
        <v>0</v>
      </c>
      <c r="J221" s="267">
        <f t="shared" ref="J221" si="224">IFERROR(ROUNDDOWN(J220*J$37/(1+J$37),0),"")</f>
        <v>0</v>
      </c>
      <c r="K221" s="267">
        <f t="shared" ref="K221" si="225">IFERROR(ROUNDDOWN(K220*K$37/(1+K$37),0),"")</f>
        <v>0</v>
      </c>
      <c r="L221" s="267">
        <f t="shared" ref="L221" si="226">IFERROR(ROUNDDOWN(L220*L$37/(1+L$37),0),"")</f>
        <v>0</v>
      </c>
      <c r="M221" s="267">
        <f t="shared" ref="M221" si="227">IFERROR(ROUNDDOWN(M220*M$37/(1+M$37),0),"")</f>
        <v>0</v>
      </c>
      <c r="N221" s="269"/>
      <c r="O221" s="92"/>
      <c r="P221" s="41"/>
      <c r="Q221" s="44"/>
      <c r="R221" s="41"/>
      <c r="S221" s="41"/>
      <c r="T221" s="28"/>
      <c r="U221" s="28"/>
      <c r="V221" s="23"/>
      <c r="W221" s="2"/>
      <c r="X221" s="2"/>
      <c r="Y221" s="2"/>
    </row>
    <row r="222" spans="1:25" ht="15.75" customHeight="1" x14ac:dyDescent="0.15">
      <c r="A222" s="2"/>
      <c r="B222" s="145" t="s">
        <v>86</v>
      </c>
      <c r="C222" s="20"/>
      <c r="D222" s="11" t="s">
        <v>9</v>
      </c>
      <c r="E222" s="108">
        <v>0</v>
      </c>
      <c r="F222" s="108">
        <v>0</v>
      </c>
      <c r="G222" s="108">
        <v>0</v>
      </c>
      <c r="H222" s="108">
        <v>0</v>
      </c>
      <c r="I222" s="107">
        <v>0</v>
      </c>
      <c r="J222" s="107">
        <v>0</v>
      </c>
      <c r="K222" s="107">
        <v>0</v>
      </c>
      <c r="L222" s="107">
        <v>0</v>
      </c>
      <c r="M222" s="107">
        <v>0</v>
      </c>
      <c r="N222" s="12"/>
      <c r="O222" s="92"/>
      <c r="P222" s="41"/>
      <c r="Q222" s="44"/>
      <c r="R222" s="41"/>
      <c r="S222" s="41"/>
      <c r="T222" s="28"/>
      <c r="U222" s="28"/>
      <c r="V222" s="23"/>
      <c r="W222" s="2"/>
      <c r="X222" s="2"/>
      <c r="Y222" s="2"/>
    </row>
    <row r="223" spans="1:25" ht="15.75" customHeight="1" x14ac:dyDescent="0.15">
      <c r="A223" s="2"/>
      <c r="B223" s="145"/>
      <c r="C223" s="20"/>
      <c r="D223" s="1"/>
      <c r="E223" s="60"/>
      <c r="F223" s="60"/>
      <c r="G223" s="60"/>
      <c r="H223" s="98" t="s">
        <v>28</v>
      </c>
      <c r="I223" s="99" t="s">
        <v>29</v>
      </c>
      <c r="J223" s="134"/>
      <c r="K223" s="60"/>
      <c r="L223" s="60"/>
      <c r="M223" s="60"/>
      <c r="N223" s="12"/>
      <c r="O223" s="92"/>
      <c r="P223" s="41"/>
      <c r="Q223" s="44"/>
      <c r="R223" s="41"/>
      <c r="S223" s="41"/>
      <c r="T223" s="28"/>
      <c r="U223" s="28"/>
      <c r="V223" s="23"/>
      <c r="W223" s="2"/>
      <c r="X223" s="2"/>
      <c r="Y223" s="2"/>
    </row>
    <row r="224" spans="1:25" ht="30.75" customHeight="1" x14ac:dyDescent="0.15">
      <c r="A224" s="2"/>
      <c r="B224" s="145"/>
      <c r="C224" s="304" t="str">
        <f>IF(AND(E224="",F224="",G224="",H224="",I224="",J224="",K224="",L224="",M224=""),"","一般管理費率：未記入、少数点以下第２位又は１０%以上を検出")</f>
        <v/>
      </c>
      <c r="D224" s="304"/>
      <c r="E224" s="73" t="str">
        <f>IF(AND(E222=ROUNDDOWN(E222,3),E222&lt;=0.1,E222&lt;&gt;""),"","←←確認してください ")</f>
        <v/>
      </c>
      <c r="F224" s="73" t="str">
        <f t="shared" ref="F224:M224" si="228">IF(AND(F222=ROUNDDOWN(F222,3),F222&lt;=0.1,F222&lt;&gt;""),"","←←確認してください ")</f>
        <v/>
      </c>
      <c r="G224" s="73" t="str">
        <f t="shared" si="228"/>
        <v/>
      </c>
      <c r="H224" s="73" t="str">
        <f t="shared" si="228"/>
        <v/>
      </c>
      <c r="I224" s="73" t="str">
        <f t="shared" si="228"/>
        <v/>
      </c>
      <c r="J224" s="73" t="str">
        <f t="shared" si="228"/>
        <v/>
      </c>
      <c r="K224" s="73" t="str">
        <f t="shared" si="228"/>
        <v/>
      </c>
      <c r="L224" s="73" t="str">
        <f t="shared" si="228"/>
        <v/>
      </c>
      <c r="M224" s="73" t="str">
        <f t="shared" si="228"/>
        <v/>
      </c>
      <c r="N224" s="4"/>
      <c r="O224" s="92"/>
      <c r="P224" s="41"/>
      <c r="Q224" s="44"/>
      <c r="R224" s="41"/>
      <c r="S224" s="41"/>
      <c r="T224" s="28"/>
      <c r="U224" s="28"/>
      <c r="V224" s="23"/>
      <c r="W224" s="2"/>
      <c r="X224" s="2"/>
      <c r="Y224" s="2"/>
    </row>
    <row r="225" spans="1:25" ht="18.75" customHeight="1" x14ac:dyDescent="0.15">
      <c r="A225" s="2"/>
      <c r="B225" s="145" t="s">
        <v>83</v>
      </c>
      <c r="C225" s="20"/>
      <c r="D225" s="7" t="s">
        <v>12</v>
      </c>
      <c r="E225" s="290"/>
      <c r="F225" s="290"/>
      <c r="G225" s="290"/>
      <c r="H225" s="290"/>
      <c r="I225" s="290"/>
      <c r="J225" s="240"/>
      <c r="K225" s="240"/>
      <c r="L225" s="240"/>
      <c r="M225" s="240"/>
      <c r="N225" s="54"/>
      <c r="O225" s="92"/>
      <c r="P225" s="41"/>
      <c r="Q225" s="44"/>
      <c r="R225" s="41"/>
      <c r="S225" s="41"/>
      <c r="T225" s="28"/>
      <c r="U225" s="28"/>
      <c r="V225" s="23"/>
      <c r="W225" s="2"/>
      <c r="X225" s="2"/>
      <c r="Y225" s="2"/>
    </row>
    <row r="226" spans="1:25" ht="18.75" customHeight="1" thickBot="1" x14ac:dyDescent="0.2">
      <c r="A226" s="2"/>
      <c r="B226" s="145" t="s">
        <v>84</v>
      </c>
      <c r="C226" s="20"/>
      <c r="D226" s="56" t="s">
        <v>98</v>
      </c>
      <c r="E226" s="302"/>
      <c r="F226" s="302"/>
      <c r="G226" s="302"/>
      <c r="H226" s="302"/>
      <c r="I226" s="302"/>
      <c r="J226" s="303" t="str">
        <f>IF(E226="","&lt;- 研究分担者を設定してください。","")</f>
        <v>&lt;- 研究分担者を設定してください。</v>
      </c>
      <c r="K226" s="303"/>
      <c r="L226" s="303"/>
      <c r="M226" s="303"/>
      <c r="N226" s="98" t="s">
        <v>2</v>
      </c>
      <c r="O226" s="92"/>
      <c r="P226" s="41"/>
      <c r="Q226" s="44"/>
      <c r="R226" s="41"/>
      <c r="S226" s="41"/>
      <c r="T226" s="28"/>
      <c r="U226" s="28"/>
      <c r="V226" s="23"/>
      <c r="W226" s="2"/>
      <c r="X226" s="2"/>
      <c r="Y226" s="2"/>
    </row>
    <row r="227" spans="1:25" ht="18" customHeight="1" thickBot="1" x14ac:dyDescent="0.2">
      <c r="A227" s="2"/>
      <c r="B227" s="145" t="s">
        <v>85</v>
      </c>
      <c r="C227" s="21" t="s">
        <v>0</v>
      </c>
      <c r="D227" s="5" t="s">
        <v>21</v>
      </c>
      <c r="E227" s="132">
        <f>E$24</f>
        <v>25</v>
      </c>
      <c r="F227" s="132">
        <f t="shared" ref="F227:M227" si="229">F$24</f>
        <v>26</v>
      </c>
      <c r="G227" s="132">
        <f t="shared" si="229"/>
        <v>27</v>
      </c>
      <c r="H227" s="132">
        <f t="shared" si="229"/>
        <v>28</v>
      </c>
      <c r="I227" s="132">
        <f t="shared" si="229"/>
        <v>29</v>
      </c>
      <c r="J227" s="132">
        <f t="shared" si="229"/>
        <v>30</v>
      </c>
      <c r="K227" s="132">
        <f t="shared" si="229"/>
        <v>31</v>
      </c>
      <c r="L227" s="132">
        <f t="shared" si="229"/>
        <v>32</v>
      </c>
      <c r="M227" s="132">
        <f t="shared" si="229"/>
        <v>33</v>
      </c>
      <c r="N227" s="40" t="str">
        <f>N$24</f>
        <v>総額</v>
      </c>
      <c r="O227" s="92"/>
      <c r="P227" s="41"/>
      <c r="Q227" s="44"/>
      <c r="R227" s="41"/>
      <c r="S227" s="41"/>
      <c r="T227" s="28"/>
      <c r="U227" s="28"/>
      <c r="V227" s="23"/>
      <c r="W227" s="2"/>
      <c r="X227" s="2"/>
      <c r="Y227" s="2"/>
    </row>
    <row r="228" spans="1:25" ht="15.75" customHeight="1" x14ac:dyDescent="0.15">
      <c r="A228" s="2"/>
      <c r="B228" s="145"/>
      <c r="C228" s="291" t="s">
        <v>70</v>
      </c>
      <c r="D228" s="24" t="s">
        <v>4</v>
      </c>
      <c r="E228" s="105">
        <v>0</v>
      </c>
      <c r="F228" s="106">
        <v>0</v>
      </c>
      <c r="G228" s="106">
        <v>0</v>
      </c>
      <c r="H228" s="106">
        <v>0</v>
      </c>
      <c r="I228" s="106">
        <v>0</v>
      </c>
      <c r="J228" s="106">
        <v>0</v>
      </c>
      <c r="K228" s="106">
        <v>0</v>
      </c>
      <c r="L228" s="106">
        <v>0</v>
      </c>
      <c r="M228" s="106">
        <v>0</v>
      </c>
      <c r="N228" s="36"/>
      <c r="O228" s="92"/>
      <c r="P228" s="41"/>
      <c r="Q228" s="44"/>
      <c r="R228" s="41"/>
      <c r="S228" s="41"/>
      <c r="T228" s="28"/>
      <c r="U228" s="28"/>
      <c r="V228" s="23"/>
      <c r="W228" s="2"/>
      <c r="X228" s="2"/>
      <c r="Y228" s="2"/>
    </row>
    <row r="229" spans="1:25" ht="15.75" customHeight="1" x14ac:dyDescent="0.15">
      <c r="A229" s="2"/>
      <c r="B229" s="145"/>
      <c r="C229" s="292"/>
      <c r="D229" s="25" t="s">
        <v>5</v>
      </c>
      <c r="E229" s="109">
        <v>0</v>
      </c>
      <c r="F229" s="109">
        <v>0</v>
      </c>
      <c r="G229" s="109">
        <v>0</v>
      </c>
      <c r="H229" s="109">
        <v>0</v>
      </c>
      <c r="I229" s="109">
        <v>0</v>
      </c>
      <c r="J229" s="109">
        <v>0</v>
      </c>
      <c r="K229" s="110">
        <v>0</v>
      </c>
      <c r="L229" s="110">
        <v>0</v>
      </c>
      <c r="M229" s="110">
        <v>0</v>
      </c>
      <c r="N229" s="37"/>
      <c r="O229" s="92"/>
      <c r="P229" s="41"/>
      <c r="Q229" s="44"/>
      <c r="R229" s="41"/>
      <c r="S229" s="41"/>
      <c r="T229" s="28"/>
      <c r="U229" s="28"/>
      <c r="V229" s="23"/>
      <c r="W229" s="2"/>
      <c r="X229" s="2"/>
      <c r="Y229" s="2"/>
    </row>
    <row r="230" spans="1:25" ht="15.75" customHeight="1" x14ac:dyDescent="0.15">
      <c r="A230" s="2"/>
      <c r="B230" s="145"/>
      <c r="C230" s="292"/>
      <c r="D230" s="26" t="s">
        <v>6</v>
      </c>
      <c r="E230" s="109">
        <v>0</v>
      </c>
      <c r="F230" s="109">
        <v>0</v>
      </c>
      <c r="G230" s="109">
        <v>0</v>
      </c>
      <c r="H230" s="109">
        <v>0</v>
      </c>
      <c r="I230" s="109">
        <v>0</v>
      </c>
      <c r="J230" s="109">
        <v>0</v>
      </c>
      <c r="K230" s="110">
        <v>0</v>
      </c>
      <c r="L230" s="110">
        <v>0</v>
      </c>
      <c r="M230" s="110">
        <v>0</v>
      </c>
      <c r="N230" s="37"/>
      <c r="O230" s="92"/>
      <c r="P230" s="41"/>
      <c r="Q230" s="44"/>
      <c r="R230" s="41"/>
      <c r="S230" s="41"/>
      <c r="T230" s="28"/>
      <c r="U230" s="28"/>
      <c r="V230" s="23"/>
      <c r="W230" s="2"/>
      <c r="X230" s="2"/>
      <c r="Y230" s="2"/>
    </row>
    <row r="231" spans="1:25" ht="15.75" customHeight="1" x14ac:dyDescent="0.15">
      <c r="A231" s="2"/>
      <c r="B231" s="145"/>
      <c r="C231" s="292"/>
      <c r="D231" s="45" t="s">
        <v>7</v>
      </c>
      <c r="E231" s="111">
        <v>0</v>
      </c>
      <c r="F231" s="111">
        <v>0</v>
      </c>
      <c r="G231" s="111">
        <v>0</v>
      </c>
      <c r="H231" s="111">
        <v>0</v>
      </c>
      <c r="I231" s="111">
        <v>0</v>
      </c>
      <c r="J231" s="111">
        <v>0</v>
      </c>
      <c r="K231" s="112">
        <v>0</v>
      </c>
      <c r="L231" s="112">
        <v>0</v>
      </c>
      <c r="M231" s="112">
        <v>0</v>
      </c>
      <c r="N231" s="39"/>
      <c r="O231" s="92"/>
      <c r="P231" s="41"/>
      <c r="Q231" s="44"/>
      <c r="R231" s="41"/>
      <c r="S231" s="41"/>
      <c r="T231" s="28"/>
      <c r="U231" s="28"/>
      <c r="V231" s="23"/>
      <c r="W231" s="2"/>
      <c r="X231" s="2"/>
      <c r="Y231" s="2"/>
    </row>
    <row r="232" spans="1:25" ht="15.75" customHeight="1" x14ac:dyDescent="0.15">
      <c r="A232" s="2"/>
      <c r="B232" s="145"/>
      <c r="C232" s="292"/>
      <c r="D232" s="174" t="s">
        <v>15</v>
      </c>
      <c r="E232" s="175">
        <f>SUM(E228:E231)</f>
        <v>0</v>
      </c>
      <c r="F232" s="180">
        <f t="shared" ref="F232" si="230">SUM(F228:F231)</f>
        <v>0</v>
      </c>
      <c r="G232" s="180">
        <f t="shared" ref="G232" si="231">SUM(G228:G231)</f>
        <v>0</v>
      </c>
      <c r="H232" s="180">
        <f t="shared" ref="H232" si="232">SUM(H228:H231)</f>
        <v>0</v>
      </c>
      <c r="I232" s="180">
        <f>SUM(I228:I231)</f>
        <v>0</v>
      </c>
      <c r="J232" s="180">
        <f t="shared" ref="J232" si="233">SUM(J228:J231)</f>
        <v>0</v>
      </c>
      <c r="K232" s="180">
        <f t="shared" ref="K232" si="234">SUM(K228:K231)</f>
        <v>0</v>
      </c>
      <c r="L232" s="180">
        <f t="shared" ref="L232" si="235">SUM(L228:L231)</f>
        <v>0</v>
      </c>
      <c r="M232" s="180">
        <f t="shared" ref="M232" si="236">SUM(M228:M231)</f>
        <v>0</v>
      </c>
      <c r="N232" s="177"/>
      <c r="O232" s="92"/>
      <c r="P232" s="41"/>
      <c r="Q232" s="44"/>
      <c r="R232" s="41"/>
      <c r="S232" s="41"/>
      <c r="T232" s="28"/>
      <c r="U232" s="28"/>
      <c r="V232" s="23"/>
      <c r="W232" s="2"/>
      <c r="X232" s="2"/>
      <c r="Y232" s="2"/>
    </row>
    <row r="233" spans="1:25" ht="15.75" customHeight="1" x14ac:dyDescent="0.15">
      <c r="A233" s="2"/>
      <c r="B233" s="145"/>
      <c r="C233" s="292"/>
      <c r="D233" s="182" t="s">
        <v>8</v>
      </c>
      <c r="E233" s="175">
        <f t="shared" ref="E233:M233" si="237">IF(E238="",ROUNDDOWN(E232*E236,0),"　率設定ｴﾗｰ")</f>
        <v>0</v>
      </c>
      <c r="F233" s="180">
        <f t="shared" si="237"/>
        <v>0</v>
      </c>
      <c r="G233" s="180">
        <f t="shared" si="237"/>
        <v>0</v>
      </c>
      <c r="H233" s="180">
        <f t="shared" si="237"/>
        <v>0</v>
      </c>
      <c r="I233" s="180">
        <f t="shared" si="237"/>
        <v>0</v>
      </c>
      <c r="J233" s="180">
        <f t="shared" si="237"/>
        <v>0</v>
      </c>
      <c r="K233" s="180">
        <f t="shared" si="237"/>
        <v>0</v>
      </c>
      <c r="L233" s="180">
        <f t="shared" si="237"/>
        <v>0</v>
      </c>
      <c r="M233" s="180">
        <f t="shared" si="237"/>
        <v>0</v>
      </c>
      <c r="N233" s="177"/>
      <c r="O233" s="92"/>
      <c r="P233" s="41"/>
      <c r="Q233" s="44"/>
      <c r="R233" s="41"/>
      <c r="S233" s="41"/>
      <c r="T233" s="28"/>
      <c r="U233" s="28"/>
      <c r="V233" s="23"/>
      <c r="W233" s="2"/>
      <c r="X233" s="2"/>
      <c r="Y233" s="2"/>
    </row>
    <row r="234" spans="1:25" ht="15.75" customHeight="1" x14ac:dyDescent="0.15">
      <c r="A234" s="2"/>
      <c r="B234" s="145"/>
      <c r="C234" s="292"/>
      <c r="D234" s="96" t="s">
        <v>17</v>
      </c>
      <c r="E234" s="265">
        <f>IF($E$226="",0,E232+E233)</f>
        <v>0</v>
      </c>
      <c r="F234" s="266">
        <f t="shared" ref="F234:M234" si="238">IF($E$226="",0,F232+F233)</f>
        <v>0</v>
      </c>
      <c r="G234" s="266">
        <f t="shared" si="238"/>
        <v>0</v>
      </c>
      <c r="H234" s="266">
        <f t="shared" si="238"/>
        <v>0</v>
      </c>
      <c r="I234" s="266">
        <f t="shared" si="238"/>
        <v>0</v>
      </c>
      <c r="J234" s="266">
        <f t="shared" si="238"/>
        <v>0</v>
      </c>
      <c r="K234" s="266">
        <f t="shared" si="238"/>
        <v>0</v>
      </c>
      <c r="L234" s="266">
        <f t="shared" si="238"/>
        <v>0</v>
      </c>
      <c r="M234" s="266">
        <f t="shared" si="238"/>
        <v>0</v>
      </c>
      <c r="N234" s="186"/>
      <c r="O234" s="92"/>
      <c r="P234" s="41"/>
      <c r="Q234" s="44"/>
      <c r="R234" s="41"/>
      <c r="S234" s="41"/>
      <c r="T234" s="28"/>
      <c r="U234" s="28"/>
      <c r="V234" s="23"/>
      <c r="W234" s="2"/>
      <c r="X234" s="2"/>
      <c r="Y234" s="2"/>
    </row>
    <row r="235" spans="1:25" ht="29.25" customHeight="1" thickBot="1" x14ac:dyDescent="0.2">
      <c r="A235" s="2"/>
      <c r="B235" s="145"/>
      <c r="C235" s="293"/>
      <c r="D235" s="216" t="s">
        <v>27</v>
      </c>
      <c r="E235" s="270">
        <f>IFERROR((ROUNDDOWN(E234*E$37,0)),"")</f>
        <v>0</v>
      </c>
      <c r="F235" s="268">
        <f t="shared" ref="F235" si="239">IFERROR((ROUNDDOWN(F234*F$37,0)),"")</f>
        <v>0</v>
      </c>
      <c r="G235" s="268">
        <f t="shared" ref="G235" si="240">IFERROR((ROUNDDOWN(G234*G$37,0)),"")</f>
        <v>0</v>
      </c>
      <c r="H235" s="268">
        <f t="shared" ref="H235" si="241">IFERROR((ROUNDDOWN(H234*H$37,0)),"")</f>
        <v>0</v>
      </c>
      <c r="I235" s="267">
        <f>IFERROR(ROUNDDOWN(I234*I$37/(1+I$37),0),"")</f>
        <v>0</v>
      </c>
      <c r="J235" s="267">
        <f t="shared" ref="J235" si="242">IFERROR(ROUNDDOWN(J234*J$37/(1+J$37),0),"")</f>
        <v>0</v>
      </c>
      <c r="K235" s="267">
        <f t="shared" ref="K235" si="243">IFERROR(ROUNDDOWN(K234*K$37/(1+K$37),0),"")</f>
        <v>0</v>
      </c>
      <c r="L235" s="267">
        <f t="shared" ref="L235" si="244">IFERROR(ROUNDDOWN(L234*L$37/(1+L$37),0),"")</f>
        <v>0</v>
      </c>
      <c r="M235" s="267">
        <f t="shared" ref="M235" si="245">IFERROR(ROUNDDOWN(M234*M$37/(1+M$37),0),"")</f>
        <v>0</v>
      </c>
      <c r="N235" s="269"/>
      <c r="O235" s="92"/>
      <c r="P235" s="41"/>
      <c r="Q235" s="44"/>
      <c r="R235" s="41"/>
      <c r="S235" s="41"/>
      <c r="T235" s="28"/>
      <c r="U235" s="28"/>
      <c r="V235" s="23"/>
      <c r="W235" s="2"/>
      <c r="X235" s="2"/>
      <c r="Y235" s="2"/>
    </row>
    <row r="236" spans="1:25" ht="15.75" customHeight="1" x14ac:dyDescent="0.15">
      <c r="A236" s="2"/>
      <c r="B236" s="145" t="s">
        <v>86</v>
      </c>
      <c r="C236" s="20"/>
      <c r="D236" s="11" t="s">
        <v>9</v>
      </c>
      <c r="E236" s="108">
        <v>0</v>
      </c>
      <c r="F236" s="108">
        <v>0</v>
      </c>
      <c r="G236" s="108">
        <v>0</v>
      </c>
      <c r="H236" s="108">
        <v>0</v>
      </c>
      <c r="I236" s="107">
        <v>0</v>
      </c>
      <c r="J236" s="107">
        <v>0</v>
      </c>
      <c r="K236" s="107">
        <v>0</v>
      </c>
      <c r="L236" s="107">
        <v>0</v>
      </c>
      <c r="M236" s="107">
        <v>0</v>
      </c>
      <c r="N236" s="12"/>
      <c r="O236" s="92"/>
      <c r="P236" s="41"/>
      <c r="Q236" s="44"/>
      <c r="R236" s="41"/>
      <c r="S236" s="41"/>
      <c r="T236" s="28"/>
      <c r="U236" s="28"/>
      <c r="V236" s="23"/>
      <c r="W236" s="2"/>
      <c r="X236" s="2"/>
      <c r="Y236" s="2"/>
    </row>
    <row r="237" spans="1:25" ht="15.75" customHeight="1" x14ac:dyDescent="0.15">
      <c r="A237" s="2"/>
      <c r="B237" s="145"/>
      <c r="C237" s="20"/>
      <c r="D237" s="1"/>
      <c r="E237" s="60"/>
      <c r="F237" s="60"/>
      <c r="G237" s="60"/>
      <c r="H237" s="98" t="s">
        <v>28</v>
      </c>
      <c r="I237" s="99" t="s">
        <v>29</v>
      </c>
      <c r="J237" s="134"/>
      <c r="K237" s="60"/>
      <c r="L237" s="60"/>
      <c r="M237" s="60"/>
      <c r="N237" s="12"/>
      <c r="O237" s="92"/>
      <c r="P237" s="41"/>
      <c r="Q237" s="44"/>
      <c r="R237" s="41"/>
      <c r="S237" s="41"/>
      <c r="T237" s="28"/>
      <c r="U237" s="28"/>
      <c r="V237" s="23"/>
      <c r="W237" s="2"/>
      <c r="X237" s="2"/>
      <c r="Y237" s="2"/>
    </row>
    <row r="238" spans="1:25" ht="30.75" customHeight="1" x14ac:dyDescent="0.15">
      <c r="A238" s="2"/>
      <c r="B238" s="145"/>
      <c r="C238" s="304" t="str">
        <f>IF(AND(E238="",F238="",G238="",H238="",I238="",J238="",K238="",L238="",M238=""),"","一般管理費率：未記入、少数点以下第２位又は１０%以上を検出")</f>
        <v/>
      </c>
      <c r="D238" s="304"/>
      <c r="E238" s="73" t="str">
        <f>IF(AND(E236=ROUNDDOWN(E236,3),E236&lt;=0.1,E236&lt;&gt;""),"","←←確認してください ")</f>
        <v/>
      </c>
      <c r="F238" s="73" t="str">
        <f t="shared" ref="F238:M238" si="246">IF(AND(F236=ROUNDDOWN(F236,3),F236&lt;=0.1,F236&lt;&gt;""),"","←←確認してください ")</f>
        <v/>
      </c>
      <c r="G238" s="73" t="str">
        <f t="shared" si="246"/>
        <v/>
      </c>
      <c r="H238" s="73" t="str">
        <f t="shared" si="246"/>
        <v/>
      </c>
      <c r="I238" s="73" t="str">
        <f t="shared" si="246"/>
        <v/>
      </c>
      <c r="J238" s="73" t="str">
        <f t="shared" si="246"/>
        <v/>
      </c>
      <c r="K238" s="73" t="str">
        <f t="shared" si="246"/>
        <v/>
      </c>
      <c r="L238" s="73" t="str">
        <f t="shared" si="246"/>
        <v/>
      </c>
      <c r="M238" s="73" t="str">
        <f t="shared" si="246"/>
        <v/>
      </c>
      <c r="N238" s="4"/>
      <c r="O238" s="92"/>
      <c r="P238" s="41"/>
      <c r="Q238" s="44"/>
      <c r="R238" s="41"/>
      <c r="S238" s="41"/>
      <c r="T238" s="28"/>
      <c r="U238" s="28"/>
      <c r="V238" s="23"/>
      <c r="W238" s="2"/>
      <c r="X238" s="2"/>
      <c r="Y238" s="2"/>
    </row>
    <row r="239" spans="1:25" ht="18.75" customHeight="1" x14ac:dyDescent="0.15">
      <c r="A239" s="2"/>
      <c r="B239" s="145" t="s">
        <v>83</v>
      </c>
      <c r="C239" s="20"/>
      <c r="D239" s="7" t="s">
        <v>12</v>
      </c>
      <c r="E239" s="290"/>
      <c r="F239" s="290"/>
      <c r="G239" s="290"/>
      <c r="H239" s="290"/>
      <c r="I239" s="290"/>
      <c r="J239" s="240"/>
      <c r="K239" s="240"/>
      <c r="L239" s="240"/>
      <c r="M239" s="240"/>
      <c r="N239" s="54"/>
      <c r="O239" s="92"/>
      <c r="P239" s="41"/>
      <c r="Q239" s="44"/>
      <c r="R239" s="41"/>
      <c r="S239" s="41"/>
      <c r="T239" s="28"/>
      <c r="U239" s="28"/>
      <c r="V239" s="23"/>
      <c r="W239" s="2"/>
      <c r="X239" s="2"/>
      <c r="Y239" s="2"/>
    </row>
    <row r="240" spans="1:25" ht="18.75" customHeight="1" thickBot="1" x14ac:dyDescent="0.2">
      <c r="A240" s="2"/>
      <c r="B240" s="145" t="s">
        <v>84</v>
      </c>
      <c r="C240" s="20"/>
      <c r="D240" s="56" t="s">
        <v>98</v>
      </c>
      <c r="E240" s="302"/>
      <c r="F240" s="302"/>
      <c r="G240" s="302"/>
      <c r="H240" s="302"/>
      <c r="I240" s="302"/>
      <c r="J240" s="303" t="str">
        <f>IF(E240="","&lt;- 研究分担者を設定してください。","")</f>
        <v>&lt;- 研究分担者を設定してください。</v>
      </c>
      <c r="K240" s="303"/>
      <c r="L240" s="303"/>
      <c r="M240" s="303"/>
      <c r="N240" s="98" t="s">
        <v>2</v>
      </c>
      <c r="O240" s="92"/>
      <c r="P240" s="41"/>
      <c r="Q240" s="44"/>
      <c r="R240" s="41"/>
      <c r="S240" s="41"/>
      <c r="T240" s="28"/>
      <c r="U240" s="28"/>
      <c r="V240" s="23"/>
      <c r="W240" s="2"/>
      <c r="X240" s="2"/>
      <c r="Y240" s="2"/>
    </row>
    <row r="241" spans="1:25" ht="18" customHeight="1" thickBot="1" x14ac:dyDescent="0.2">
      <c r="A241" s="2"/>
      <c r="B241" s="145" t="s">
        <v>85</v>
      </c>
      <c r="C241" s="21" t="s">
        <v>0</v>
      </c>
      <c r="D241" s="5" t="s">
        <v>21</v>
      </c>
      <c r="E241" s="132">
        <f>E$24</f>
        <v>25</v>
      </c>
      <c r="F241" s="132">
        <f t="shared" ref="F241:M241" si="247">F$24</f>
        <v>26</v>
      </c>
      <c r="G241" s="132">
        <f t="shared" si="247"/>
        <v>27</v>
      </c>
      <c r="H241" s="132">
        <f t="shared" si="247"/>
        <v>28</v>
      </c>
      <c r="I241" s="132">
        <f t="shared" si="247"/>
        <v>29</v>
      </c>
      <c r="J241" s="132">
        <f t="shared" si="247"/>
        <v>30</v>
      </c>
      <c r="K241" s="132">
        <f t="shared" si="247"/>
        <v>31</v>
      </c>
      <c r="L241" s="132">
        <f t="shared" si="247"/>
        <v>32</v>
      </c>
      <c r="M241" s="132">
        <f t="shared" si="247"/>
        <v>33</v>
      </c>
      <c r="N241" s="40" t="str">
        <f>N$24</f>
        <v>総額</v>
      </c>
      <c r="O241" s="92"/>
      <c r="P241" s="41"/>
      <c r="Q241" s="44"/>
      <c r="R241" s="41"/>
      <c r="S241" s="41"/>
      <c r="T241" s="28"/>
      <c r="U241" s="28"/>
      <c r="V241" s="23"/>
      <c r="W241" s="2"/>
      <c r="X241" s="2"/>
      <c r="Y241" s="2"/>
    </row>
    <row r="242" spans="1:25" ht="15.75" customHeight="1" x14ac:dyDescent="0.15">
      <c r="A242" s="2"/>
      <c r="B242" s="145"/>
      <c r="C242" s="291" t="s">
        <v>70</v>
      </c>
      <c r="D242" s="24" t="s">
        <v>4</v>
      </c>
      <c r="E242" s="105">
        <v>0</v>
      </c>
      <c r="F242" s="106">
        <v>0</v>
      </c>
      <c r="G242" s="106">
        <v>0</v>
      </c>
      <c r="H242" s="106">
        <v>0</v>
      </c>
      <c r="I242" s="106">
        <v>0</v>
      </c>
      <c r="J242" s="106">
        <v>0</v>
      </c>
      <c r="K242" s="106">
        <v>0</v>
      </c>
      <c r="L242" s="106">
        <v>0</v>
      </c>
      <c r="M242" s="106">
        <v>0</v>
      </c>
      <c r="N242" s="36"/>
      <c r="O242" s="92"/>
      <c r="P242" s="41"/>
      <c r="Q242" s="44"/>
      <c r="R242" s="41"/>
      <c r="S242" s="41"/>
      <c r="T242" s="28"/>
      <c r="U242" s="28"/>
      <c r="V242" s="23"/>
      <c r="W242" s="2"/>
      <c r="X242" s="2"/>
      <c r="Y242" s="2"/>
    </row>
    <row r="243" spans="1:25" ht="15.75" customHeight="1" x14ac:dyDescent="0.15">
      <c r="A243" s="2"/>
      <c r="B243" s="145"/>
      <c r="C243" s="292"/>
      <c r="D243" s="25" t="s">
        <v>5</v>
      </c>
      <c r="E243" s="109">
        <v>0</v>
      </c>
      <c r="F243" s="109">
        <v>0</v>
      </c>
      <c r="G243" s="109">
        <v>0</v>
      </c>
      <c r="H243" s="109">
        <v>0</v>
      </c>
      <c r="I243" s="109">
        <v>0</v>
      </c>
      <c r="J243" s="109">
        <v>0</v>
      </c>
      <c r="K243" s="110">
        <v>0</v>
      </c>
      <c r="L243" s="110">
        <v>0</v>
      </c>
      <c r="M243" s="110">
        <v>0</v>
      </c>
      <c r="N243" s="37"/>
      <c r="O243" s="92"/>
      <c r="P243" s="41"/>
      <c r="Q243" s="44"/>
      <c r="R243" s="41"/>
      <c r="S243" s="41"/>
      <c r="T243" s="28"/>
      <c r="U243" s="28"/>
      <c r="V243" s="23"/>
      <c r="W243" s="2"/>
      <c r="X243" s="2"/>
      <c r="Y243" s="2"/>
    </row>
    <row r="244" spans="1:25" ht="15.75" customHeight="1" x14ac:dyDescent="0.15">
      <c r="A244" s="2"/>
      <c r="B244" s="145"/>
      <c r="C244" s="292"/>
      <c r="D244" s="26" t="s">
        <v>6</v>
      </c>
      <c r="E244" s="109">
        <v>0</v>
      </c>
      <c r="F244" s="109">
        <v>0</v>
      </c>
      <c r="G244" s="109">
        <v>0</v>
      </c>
      <c r="H244" s="109">
        <v>0</v>
      </c>
      <c r="I244" s="109">
        <v>0</v>
      </c>
      <c r="J244" s="109">
        <v>0</v>
      </c>
      <c r="K244" s="110">
        <v>0</v>
      </c>
      <c r="L244" s="110">
        <v>0</v>
      </c>
      <c r="M244" s="110">
        <v>0</v>
      </c>
      <c r="N244" s="37"/>
      <c r="O244" s="92"/>
      <c r="P244" s="41"/>
      <c r="Q244" s="44"/>
      <c r="R244" s="41"/>
      <c r="S244" s="41"/>
      <c r="T244" s="28"/>
      <c r="U244" s="28"/>
      <c r="V244" s="23"/>
      <c r="W244" s="2"/>
      <c r="X244" s="2"/>
      <c r="Y244" s="2"/>
    </row>
    <row r="245" spans="1:25" ht="15.75" customHeight="1" x14ac:dyDescent="0.15">
      <c r="A245" s="2"/>
      <c r="B245" s="145"/>
      <c r="C245" s="292"/>
      <c r="D245" s="45" t="s">
        <v>7</v>
      </c>
      <c r="E245" s="111">
        <v>0</v>
      </c>
      <c r="F245" s="111">
        <v>0</v>
      </c>
      <c r="G245" s="111">
        <v>0</v>
      </c>
      <c r="H245" s="111">
        <v>0</v>
      </c>
      <c r="I245" s="111">
        <v>0</v>
      </c>
      <c r="J245" s="111">
        <v>0</v>
      </c>
      <c r="K245" s="112">
        <v>0</v>
      </c>
      <c r="L245" s="112">
        <v>0</v>
      </c>
      <c r="M245" s="112">
        <v>0</v>
      </c>
      <c r="N245" s="39"/>
      <c r="O245" s="92"/>
      <c r="P245" s="41"/>
      <c r="Q245" s="44"/>
      <c r="R245" s="41"/>
      <c r="S245" s="41"/>
      <c r="T245" s="28"/>
      <c r="U245" s="28"/>
      <c r="V245" s="23"/>
      <c r="W245" s="2"/>
      <c r="X245" s="2"/>
      <c r="Y245" s="2"/>
    </row>
    <row r="246" spans="1:25" ht="15.75" customHeight="1" x14ac:dyDescent="0.15">
      <c r="A246" s="2"/>
      <c r="B246" s="145"/>
      <c r="C246" s="292"/>
      <c r="D246" s="174" t="s">
        <v>15</v>
      </c>
      <c r="E246" s="175">
        <f>SUM(E242:E245)</f>
        <v>0</v>
      </c>
      <c r="F246" s="180">
        <f t="shared" ref="F246" si="248">SUM(F242:F245)</f>
        <v>0</v>
      </c>
      <c r="G246" s="180">
        <f t="shared" ref="G246" si="249">SUM(G242:G245)</f>
        <v>0</v>
      </c>
      <c r="H246" s="180">
        <f t="shared" ref="H246" si="250">SUM(H242:H245)</f>
        <v>0</v>
      </c>
      <c r="I246" s="180">
        <f>SUM(I242:I245)</f>
        <v>0</v>
      </c>
      <c r="J246" s="180">
        <f t="shared" ref="J246" si="251">SUM(J242:J245)</f>
        <v>0</v>
      </c>
      <c r="K246" s="180">
        <f t="shared" ref="K246" si="252">SUM(K242:K245)</f>
        <v>0</v>
      </c>
      <c r="L246" s="180">
        <f t="shared" ref="L246" si="253">SUM(L242:L245)</f>
        <v>0</v>
      </c>
      <c r="M246" s="180">
        <f t="shared" ref="M246" si="254">SUM(M242:M245)</f>
        <v>0</v>
      </c>
      <c r="N246" s="177"/>
      <c r="O246" s="92"/>
      <c r="P246" s="41"/>
      <c r="Q246" s="44"/>
      <c r="R246" s="41"/>
      <c r="S246" s="41"/>
      <c r="T246" s="28"/>
      <c r="U246" s="28"/>
      <c r="V246" s="23"/>
      <c r="W246" s="2"/>
      <c r="X246" s="2"/>
      <c r="Y246" s="2"/>
    </row>
    <row r="247" spans="1:25" ht="15.75" customHeight="1" x14ac:dyDescent="0.15">
      <c r="A247" s="2"/>
      <c r="B247" s="145"/>
      <c r="C247" s="292"/>
      <c r="D247" s="182" t="s">
        <v>8</v>
      </c>
      <c r="E247" s="175">
        <f t="shared" ref="E247:M247" si="255">IF(E252="",ROUNDDOWN(E246*E250,0),"　率設定ｴﾗｰ")</f>
        <v>0</v>
      </c>
      <c r="F247" s="180">
        <f t="shared" si="255"/>
        <v>0</v>
      </c>
      <c r="G247" s="180">
        <f t="shared" si="255"/>
        <v>0</v>
      </c>
      <c r="H247" s="180">
        <f t="shared" si="255"/>
        <v>0</v>
      </c>
      <c r="I247" s="180">
        <f t="shared" si="255"/>
        <v>0</v>
      </c>
      <c r="J247" s="180">
        <f t="shared" si="255"/>
        <v>0</v>
      </c>
      <c r="K247" s="180">
        <f t="shared" si="255"/>
        <v>0</v>
      </c>
      <c r="L247" s="180">
        <f t="shared" si="255"/>
        <v>0</v>
      </c>
      <c r="M247" s="180">
        <f t="shared" si="255"/>
        <v>0</v>
      </c>
      <c r="N247" s="177"/>
      <c r="O247" s="92"/>
      <c r="P247" s="41"/>
      <c r="Q247" s="44"/>
      <c r="R247" s="41"/>
      <c r="S247" s="41"/>
      <c r="T247" s="28"/>
      <c r="U247" s="28"/>
      <c r="V247" s="23"/>
      <c r="W247" s="2"/>
      <c r="X247" s="2"/>
      <c r="Y247" s="2"/>
    </row>
    <row r="248" spans="1:25" ht="15.75" customHeight="1" x14ac:dyDescent="0.15">
      <c r="A248" s="2"/>
      <c r="B248" s="145"/>
      <c r="C248" s="292"/>
      <c r="D248" s="96" t="s">
        <v>17</v>
      </c>
      <c r="E248" s="265">
        <f>IF($E$240="",0,E246+E247)</f>
        <v>0</v>
      </c>
      <c r="F248" s="266">
        <f t="shared" ref="F248:M248" si="256">IF($E$240="",0,F246+F247)</f>
        <v>0</v>
      </c>
      <c r="G248" s="266">
        <f t="shared" si="256"/>
        <v>0</v>
      </c>
      <c r="H248" s="266">
        <f t="shared" si="256"/>
        <v>0</v>
      </c>
      <c r="I248" s="266">
        <f t="shared" si="256"/>
        <v>0</v>
      </c>
      <c r="J248" s="266">
        <f t="shared" si="256"/>
        <v>0</v>
      </c>
      <c r="K248" s="266">
        <f t="shared" si="256"/>
        <v>0</v>
      </c>
      <c r="L248" s="266">
        <f t="shared" si="256"/>
        <v>0</v>
      </c>
      <c r="M248" s="266">
        <f t="shared" si="256"/>
        <v>0</v>
      </c>
      <c r="N248" s="186"/>
      <c r="O248" s="92"/>
      <c r="P248" s="41"/>
      <c r="Q248" s="44"/>
      <c r="R248" s="41"/>
      <c r="S248" s="41"/>
      <c r="T248" s="28"/>
      <c r="U248" s="28"/>
      <c r="V248" s="23"/>
      <c r="W248" s="2"/>
      <c r="X248" s="2"/>
      <c r="Y248" s="2"/>
    </row>
    <row r="249" spans="1:25" ht="29.25" customHeight="1" thickBot="1" x14ac:dyDescent="0.2">
      <c r="A249" s="2"/>
      <c r="B249" s="145"/>
      <c r="C249" s="293"/>
      <c r="D249" s="216" t="s">
        <v>27</v>
      </c>
      <c r="E249" s="270">
        <f>IFERROR((ROUNDDOWN(E248*E$37,0)),"")</f>
        <v>0</v>
      </c>
      <c r="F249" s="268">
        <f t="shared" ref="F249" si="257">IFERROR((ROUNDDOWN(F248*F$37,0)),"")</f>
        <v>0</v>
      </c>
      <c r="G249" s="268">
        <f t="shared" ref="G249" si="258">IFERROR((ROUNDDOWN(G248*G$37,0)),"")</f>
        <v>0</v>
      </c>
      <c r="H249" s="268">
        <f t="shared" ref="H249" si="259">IFERROR((ROUNDDOWN(H248*H$37,0)),"")</f>
        <v>0</v>
      </c>
      <c r="I249" s="267">
        <f>IFERROR(ROUNDDOWN(I248*I$37/(1+I$37),0),"")</f>
        <v>0</v>
      </c>
      <c r="J249" s="267">
        <f t="shared" ref="J249" si="260">IFERROR(ROUNDDOWN(J248*J$37/(1+J$37),0),"")</f>
        <v>0</v>
      </c>
      <c r="K249" s="267">
        <f t="shared" ref="K249" si="261">IFERROR(ROUNDDOWN(K248*K$37/(1+K$37),0),"")</f>
        <v>0</v>
      </c>
      <c r="L249" s="267">
        <f t="shared" ref="L249" si="262">IFERROR(ROUNDDOWN(L248*L$37/(1+L$37),0),"")</f>
        <v>0</v>
      </c>
      <c r="M249" s="267">
        <f t="shared" ref="M249" si="263">IFERROR(ROUNDDOWN(M248*M$37/(1+M$37),0),"")</f>
        <v>0</v>
      </c>
      <c r="N249" s="269"/>
      <c r="O249" s="92"/>
      <c r="P249" s="41"/>
      <c r="Q249" s="44"/>
      <c r="R249" s="41"/>
      <c r="S249" s="41"/>
      <c r="T249" s="28"/>
      <c r="U249" s="28"/>
      <c r="V249" s="23"/>
      <c r="W249" s="2"/>
      <c r="X249" s="2"/>
      <c r="Y249" s="2"/>
    </row>
    <row r="250" spans="1:25" ht="15.75" customHeight="1" x14ac:dyDescent="0.15">
      <c r="A250" s="2"/>
      <c r="B250" s="145" t="s">
        <v>86</v>
      </c>
      <c r="C250" s="20"/>
      <c r="D250" s="11" t="s">
        <v>9</v>
      </c>
      <c r="E250" s="108">
        <v>0</v>
      </c>
      <c r="F250" s="108">
        <v>0</v>
      </c>
      <c r="G250" s="108">
        <v>0</v>
      </c>
      <c r="H250" s="108">
        <v>0</v>
      </c>
      <c r="I250" s="107">
        <v>0</v>
      </c>
      <c r="J250" s="107">
        <v>0</v>
      </c>
      <c r="K250" s="107">
        <v>0</v>
      </c>
      <c r="L250" s="107">
        <v>0</v>
      </c>
      <c r="M250" s="107">
        <v>0</v>
      </c>
      <c r="N250" s="12"/>
      <c r="O250" s="92"/>
      <c r="P250" s="41"/>
      <c r="Q250" s="44"/>
      <c r="R250" s="41"/>
      <c r="S250" s="41"/>
      <c r="T250" s="28"/>
      <c r="U250" s="28"/>
      <c r="V250" s="23"/>
      <c r="W250" s="2"/>
      <c r="X250" s="2"/>
      <c r="Y250" s="2"/>
    </row>
    <row r="251" spans="1:25" ht="15.75" customHeight="1" x14ac:dyDescent="0.15">
      <c r="A251" s="2"/>
      <c r="B251" s="145"/>
      <c r="C251" s="20"/>
      <c r="D251" s="1"/>
      <c r="E251" s="60"/>
      <c r="F251" s="60"/>
      <c r="G251" s="60"/>
      <c r="H251" s="98" t="s">
        <v>28</v>
      </c>
      <c r="I251" s="99" t="s">
        <v>29</v>
      </c>
      <c r="J251" s="134"/>
      <c r="K251" s="60"/>
      <c r="L251" s="60"/>
      <c r="M251" s="60"/>
      <c r="N251" s="12"/>
      <c r="O251" s="92"/>
      <c r="P251" s="41"/>
      <c r="Q251" s="44"/>
      <c r="R251" s="41"/>
      <c r="S251" s="41"/>
      <c r="T251" s="28"/>
      <c r="U251" s="28"/>
      <c r="V251" s="23"/>
      <c r="W251" s="2"/>
      <c r="X251" s="2"/>
      <c r="Y251" s="2"/>
    </row>
    <row r="252" spans="1:25" ht="30.75" customHeight="1" x14ac:dyDescent="0.15">
      <c r="A252" s="2"/>
      <c r="B252" s="145"/>
      <c r="C252" s="304" t="str">
        <f>IF(AND(E252="",F252="",G252="",H252="",I252="",J252="",K252="",L252="",M252=""),"","一般管理費率：未記入、少数点以下第２位又は１０%以上を検出")</f>
        <v/>
      </c>
      <c r="D252" s="304"/>
      <c r="E252" s="73" t="str">
        <f>IF(AND(E250=ROUNDDOWN(E250,3),E250&lt;=0.1,E250&lt;&gt;""),"","←←確認してください ")</f>
        <v/>
      </c>
      <c r="F252" s="73" t="str">
        <f t="shared" ref="F252:M252" si="264">IF(AND(F250=ROUNDDOWN(F250,3),F250&lt;=0.1,F250&lt;&gt;""),"","←←確認してください ")</f>
        <v/>
      </c>
      <c r="G252" s="73" t="str">
        <f t="shared" si="264"/>
        <v/>
      </c>
      <c r="H252" s="73" t="str">
        <f t="shared" si="264"/>
        <v/>
      </c>
      <c r="I252" s="73" t="str">
        <f t="shared" si="264"/>
        <v/>
      </c>
      <c r="J252" s="73" t="str">
        <f t="shared" si="264"/>
        <v/>
      </c>
      <c r="K252" s="73" t="str">
        <f t="shared" si="264"/>
        <v/>
      </c>
      <c r="L252" s="73" t="str">
        <f t="shared" si="264"/>
        <v/>
      </c>
      <c r="M252" s="73" t="str">
        <f t="shared" si="264"/>
        <v/>
      </c>
      <c r="N252" s="4"/>
      <c r="O252" s="92"/>
      <c r="P252" s="41"/>
      <c r="Q252" s="44"/>
      <c r="R252" s="41"/>
      <c r="S252" s="41"/>
      <c r="T252" s="28"/>
      <c r="U252" s="28"/>
      <c r="V252" s="23"/>
      <c r="W252" s="2"/>
      <c r="X252" s="2"/>
      <c r="Y252" s="2"/>
    </row>
    <row r="253" spans="1:25" ht="18.75" customHeight="1" x14ac:dyDescent="0.15">
      <c r="A253" s="2"/>
      <c r="B253" s="145" t="s">
        <v>83</v>
      </c>
      <c r="C253" s="20"/>
      <c r="D253" s="7" t="s">
        <v>12</v>
      </c>
      <c r="E253" s="290"/>
      <c r="F253" s="290"/>
      <c r="G253" s="290"/>
      <c r="H253" s="290"/>
      <c r="I253" s="290"/>
      <c r="J253" s="240"/>
      <c r="K253" s="240"/>
      <c r="L253" s="240"/>
      <c r="M253" s="240"/>
      <c r="N253" s="54"/>
      <c r="O253" s="92"/>
      <c r="P253" s="41"/>
      <c r="Q253" s="44"/>
      <c r="R253" s="41"/>
      <c r="S253" s="41"/>
      <c r="T253" s="28"/>
      <c r="U253" s="28"/>
      <c r="V253" s="23"/>
      <c r="W253" s="2"/>
      <c r="X253" s="2"/>
      <c r="Y253" s="2"/>
    </row>
    <row r="254" spans="1:25" ht="18.75" customHeight="1" thickBot="1" x14ac:dyDescent="0.2">
      <c r="A254" s="2"/>
      <c r="B254" s="145" t="s">
        <v>84</v>
      </c>
      <c r="C254" s="20"/>
      <c r="D254" s="56" t="s">
        <v>98</v>
      </c>
      <c r="E254" s="302"/>
      <c r="F254" s="302"/>
      <c r="G254" s="302"/>
      <c r="H254" s="302"/>
      <c r="I254" s="302"/>
      <c r="J254" s="303" t="str">
        <f>IF(E254="","&lt;- 研究分担者を設定してください。","")</f>
        <v>&lt;- 研究分担者を設定してください。</v>
      </c>
      <c r="K254" s="303"/>
      <c r="L254" s="303"/>
      <c r="M254" s="303"/>
      <c r="N254" s="98" t="s">
        <v>2</v>
      </c>
      <c r="O254" s="92"/>
      <c r="P254" s="41"/>
      <c r="Q254" s="44"/>
      <c r="R254" s="41"/>
      <c r="S254" s="41"/>
      <c r="T254" s="28"/>
      <c r="U254" s="28"/>
      <c r="V254" s="23"/>
      <c r="W254" s="2"/>
      <c r="X254" s="2"/>
      <c r="Y254" s="2"/>
    </row>
    <row r="255" spans="1:25" ht="18" customHeight="1" thickBot="1" x14ac:dyDescent="0.2">
      <c r="A255" s="2"/>
      <c r="B255" s="145" t="s">
        <v>85</v>
      </c>
      <c r="C255" s="21" t="s">
        <v>0</v>
      </c>
      <c r="D255" s="5" t="s">
        <v>21</v>
      </c>
      <c r="E255" s="132">
        <f>E$24</f>
        <v>25</v>
      </c>
      <c r="F255" s="132">
        <f t="shared" ref="F255:M255" si="265">F$24</f>
        <v>26</v>
      </c>
      <c r="G255" s="132">
        <f t="shared" si="265"/>
        <v>27</v>
      </c>
      <c r="H255" s="132">
        <f t="shared" si="265"/>
        <v>28</v>
      </c>
      <c r="I255" s="132">
        <f t="shared" si="265"/>
        <v>29</v>
      </c>
      <c r="J255" s="132">
        <f t="shared" si="265"/>
        <v>30</v>
      </c>
      <c r="K255" s="132">
        <f t="shared" si="265"/>
        <v>31</v>
      </c>
      <c r="L255" s="132">
        <f t="shared" si="265"/>
        <v>32</v>
      </c>
      <c r="M255" s="132">
        <f t="shared" si="265"/>
        <v>33</v>
      </c>
      <c r="N255" s="40" t="str">
        <f>N$24</f>
        <v>総額</v>
      </c>
      <c r="O255" s="92"/>
      <c r="P255" s="41"/>
      <c r="Q255" s="44"/>
      <c r="R255" s="41"/>
      <c r="S255" s="41"/>
      <c r="T255" s="28"/>
      <c r="U255" s="28"/>
      <c r="V255" s="23"/>
      <c r="W255" s="2"/>
      <c r="X255" s="2"/>
      <c r="Y255" s="2"/>
    </row>
    <row r="256" spans="1:25" ht="15.75" customHeight="1" x14ac:dyDescent="0.15">
      <c r="A256" s="2"/>
      <c r="B256" s="145"/>
      <c r="C256" s="291" t="s">
        <v>70</v>
      </c>
      <c r="D256" s="24" t="s">
        <v>4</v>
      </c>
      <c r="E256" s="105">
        <v>0</v>
      </c>
      <c r="F256" s="106">
        <v>0</v>
      </c>
      <c r="G256" s="106">
        <v>0</v>
      </c>
      <c r="H256" s="106">
        <v>0</v>
      </c>
      <c r="I256" s="106">
        <v>0</v>
      </c>
      <c r="J256" s="106">
        <v>0</v>
      </c>
      <c r="K256" s="106">
        <v>0</v>
      </c>
      <c r="L256" s="106">
        <v>0</v>
      </c>
      <c r="M256" s="106">
        <v>0</v>
      </c>
      <c r="N256" s="36"/>
      <c r="O256" s="92"/>
      <c r="P256" s="41"/>
      <c r="Q256" s="44"/>
      <c r="R256" s="41"/>
      <c r="S256" s="41"/>
      <c r="T256" s="28"/>
      <c r="U256" s="28"/>
      <c r="V256" s="23"/>
      <c r="W256" s="2"/>
      <c r="X256" s="2"/>
      <c r="Y256" s="2"/>
    </row>
    <row r="257" spans="1:25" ht="15.75" customHeight="1" x14ac:dyDescent="0.15">
      <c r="A257" s="2"/>
      <c r="B257" s="145"/>
      <c r="C257" s="292"/>
      <c r="D257" s="25" t="s">
        <v>5</v>
      </c>
      <c r="E257" s="109">
        <v>0</v>
      </c>
      <c r="F257" s="109">
        <v>0</v>
      </c>
      <c r="G257" s="109">
        <v>0</v>
      </c>
      <c r="H257" s="109">
        <v>0</v>
      </c>
      <c r="I257" s="109">
        <v>0</v>
      </c>
      <c r="J257" s="109">
        <v>0</v>
      </c>
      <c r="K257" s="110">
        <v>0</v>
      </c>
      <c r="L257" s="110">
        <v>0</v>
      </c>
      <c r="M257" s="110">
        <v>0</v>
      </c>
      <c r="N257" s="37"/>
      <c r="O257" s="92"/>
      <c r="P257" s="41"/>
      <c r="Q257" s="44"/>
      <c r="R257" s="41"/>
      <c r="S257" s="41"/>
      <c r="T257" s="28"/>
      <c r="U257" s="28"/>
      <c r="V257" s="23"/>
      <c r="W257" s="2"/>
      <c r="X257" s="2"/>
      <c r="Y257" s="2"/>
    </row>
    <row r="258" spans="1:25" ht="15.75" customHeight="1" x14ac:dyDescent="0.15">
      <c r="A258" s="2"/>
      <c r="B258" s="145"/>
      <c r="C258" s="292"/>
      <c r="D258" s="26" t="s">
        <v>6</v>
      </c>
      <c r="E258" s="109">
        <v>0</v>
      </c>
      <c r="F258" s="109">
        <v>0</v>
      </c>
      <c r="G258" s="109">
        <v>0</v>
      </c>
      <c r="H258" s="109">
        <v>0</v>
      </c>
      <c r="I258" s="109">
        <v>0</v>
      </c>
      <c r="J258" s="109">
        <v>0</v>
      </c>
      <c r="K258" s="110">
        <v>0</v>
      </c>
      <c r="L258" s="110">
        <v>0</v>
      </c>
      <c r="M258" s="110">
        <v>0</v>
      </c>
      <c r="N258" s="37"/>
      <c r="O258" s="92"/>
      <c r="P258" s="41"/>
      <c r="Q258" s="44"/>
      <c r="R258" s="41"/>
      <c r="S258" s="41"/>
      <c r="T258" s="28"/>
      <c r="U258" s="28"/>
      <c r="V258" s="23"/>
      <c r="W258" s="2"/>
      <c r="X258" s="2"/>
      <c r="Y258" s="2"/>
    </row>
    <row r="259" spans="1:25" ht="15.75" customHeight="1" x14ac:dyDescent="0.15">
      <c r="A259" s="2"/>
      <c r="B259" s="145"/>
      <c r="C259" s="292"/>
      <c r="D259" s="45" t="s">
        <v>7</v>
      </c>
      <c r="E259" s="111">
        <v>0</v>
      </c>
      <c r="F259" s="111">
        <v>0</v>
      </c>
      <c r="G259" s="111">
        <v>0</v>
      </c>
      <c r="H259" s="111">
        <v>0</v>
      </c>
      <c r="I259" s="111">
        <v>0</v>
      </c>
      <c r="J259" s="111">
        <v>0</v>
      </c>
      <c r="K259" s="112">
        <v>0</v>
      </c>
      <c r="L259" s="112">
        <v>0</v>
      </c>
      <c r="M259" s="112">
        <v>0</v>
      </c>
      <c r="N259" s="39"/>
      <c r="O259" s="92"/>
      <c r="P259" s="41"/>
      <c r="Q259" s="44"/>
      <c r="R259" s="41"/>
      <c r="S259" s="41"/>
      <c r="T259" s="28"/>
      <c r="U259" s="28"/>
      <c r="V259" s="23"/>
      <c r="W259" s="2"/>
      <c r="X259" s="2"/>
      <c r="Y259" s="2"/>
    </row>
    <row r="260" spans="1:25" ht="15.75" customHeight="1" x14ac:dyDescent="0.15">
      <c r="A260" s="2"/>
      <c r="B260" s="145"/>
      <c r="C260" s="292"/>
      <c r="D260" s="174" t="s">
        <v>15</v>
      </c>
      <c r="E260" s="175">
        <f>SUM(E256:E259)</f>
        <v>0</v>
      </c>
      <c r="F260" s="180">
        <f t="shared" ref="F260" si="266">SUM(F256:F259)</f>
        <v>0</v>
      </c>
      <c r="G260" s="180">
        <f t="shared" ref="G260" si="267">SUM(G256:G259)</f>
        <v>0</v>
      </c>
      <c r="H260" s="180">
        <f t="shared" ref="H260" si="268">SUM(H256:H259)</f>
        <v>0</v>
      </c>
      <c r="I260" s="180">
        <f>SUM(I256:I259)</f>
        <v>0</v>
      </c>
      <c r="J260" s="180">
        <f t="shared" ref="J260" si="269">SUM(J256:J259)</f>
        <v>0</v>
      </c>
      <c r="K260" s="180">
        <f t="shared" ref="K260" si="270">SUM(K256:K259)</f>
        <v>0</v>
      </c>
      <c r="L260" s="180">
        <f t="shared" ref="L260" si="271">SUM(L256:L259)</f>
        <v>0</v>
      </c>
      <c r="M260" s="180">
        <f t="shared" ref="M260" si="272">SUM(M256:M259)</f>
        <v>0</v>
      </c>
      <c r="N260" s="177"/>
      <c r="O260" s="92"/>
      <c r="P260" s="41"/>
      <c r="Q260" s="44"/>
      <c r="R260" s="41"/>
      <c r="S260" s="41"/>
      <c r="T260" s="28"/>
      <c r="U260" s="28"/>
      <c r="V260" s="23"/>
      <c r="W260" s="2"/>
      <c r="X260" s="2"/>
      <c r="Y260" s="2"/>
    </row>
    <row r="261" spans="1:25" ht="15.75" customHeight="1" x14ac:dyDescent="0.15">
      <c r="A261" s="2"/>
      <c r="B261" s="145"/>
      <c r="C261" s="292"/>
      <c r="D261" s="182" t="s">
        <v>8</v>
      </c>
      <c r="E261" s="175">
        <f t="shared" ref="E261:M261" si="273">IF(E266="",ROUNDDOWN(E260*E264,0),"　率設定ｴﾗｰ")</f>
        <v>0</v>
      </c>
      <c r="F261" s="180">
        <f t="shared" si="273"/>
        <v>0</v>
      </c>
      <c r="G261" s="180">
        <f t="shared" si="273"/>
        <v>0</v>
      </c>
      <c r="H261" s="180">
        <f t="shared" si="273"/>
        <v>0</v>
      </c>
      <c r="I261" s="180">
        <f t="shared" si="273"/>
        <v>0</v>
      </c>
      <c r="J261" s="180">
        <f t="shared" si="273"/>
        <v>0</v>
      </c>
      <c r="K261" s="180">
        <f t="shared" si="273"/>
        <v>0</v>
      </c>
      <c r="L261" s="180">
        <f t="shared" si="273"/>
        <v>0</v>
      </c>
      <c r="M261" s="180">
        <f t="shared" si="273"/>
        <v>0</v>
      </c>
      <c r="N261" s="177"/>
      <c r="O261" s="92"/>
      <c r="P261" s="41"/>
      <c r="Q261" s="44"/>
      <c r="R261" s="41"/>
      <c r="S261" s="41"/>
      <c r="T261" s="28"/>
      <c r="U261" s="28"/>
      <c r="V261" s="23"/>
      <c r="W261" s="2"/>
      <c r="X261" s="2"/>
      <c r="Y261" s="2"/>
    </row>
    <row r="262" spans="1:25" ht="15.75" customHeight="1" x14ac:dyDescent="0.15">
      <c r="A262" s="2"/>
      <c r="B262" s="145"/>
      <c r="C262" s="292"/>
      <c r="D262" s="96" t="s">
        <v>17</v>
      </c>
      <c r="E262" s="265">
        <f>IF($E$254="",0,E260+E261)</f>
        <v>0</v>
      </c>
      <c r="F262" s="266">
        <f t="shared" ref="F262:M262" si="274">IF($E$254="",0,F260+F261)</f>
        <v>0</v>
      </c>
      <c r="G262" s="266">
        <f t="shared" si="274"/>
        <v>0</v>
      </c>
      <c r="H262" s="266">
        <f t="shared" si="274"/>
        <v>0</v>
      </c>
      <c r="I262" s="266">
        <f t="shared" si="274"/>
        <v>0</v>
      </c>
      <c r="J262" s="266">
        <f t="shared" si="274"/>
        <v>0</v>
      </c>
      <c r="K262" s="266">
        <f t="shared" si="274"/>
        <v>0</v>
      </c>
      <c r="L262" s="266">
        <f t="shared" si="274"/>
        <v>0</v>
      </c>
      <c r="M262" s="266">
        <f t="shared" si="274"/>
        <v>0</v>
      </c>
      <c r="N262" s="186"/>
      <c r="O262" s="92"/>
      <c r="P262" s="41"/>
      <c r="Q262" s="44"/>
      <c r="R262" s="41"/>
      <c r="S262" s="41"/>
      <c r="T262" s="28"/>
      <c r="U262" s="28"/>
      <c r="V262" s="23"/>
      <c r="W262" s="2"/>
      <c r="X262" s="2"/>
      <c r="Y262" s="2"/>
    </row>
    <row r="263" spans="1:25" ht="29.25" customHeight="1" thickBot="1" x14ac:dyDescent="0.2">
      <c r="A263" s="2"/>
      <c r="B263" s="145"/>
      <c r="C263" s="293"/>
      <c r="D263" s="216" t="s">
        <v>27</v>
      </c>
      <c r="E263" s="270">
        <f>IFERROR((ROUNDDOWN(E262*E$37,0)),"")</f>
        <v>0</v>
      </c>
      <c r="F263" s="268">
        <f t="shared" ref="F263" si="275">IFERROR((ROUNDDOWN(F262*F$37,0)),"")</f>
        <v>0</v>
      </c>
      <c r="G263" s="268">
        <f t="shared" ref="G263" si="276">IFERROR((ROUNDDOWN(G262*G$37,0)),"")</f>
        <v>0</v>
      </c>
      <c r="H263" s="268">
        <f t="shared" ref="H263" si="277">IFERROR((ROUNDDOWN(H262*H$37,0)),"")</f>
        <v>0</v>
      </c>
      <c r="I263" s="267">
        <f>IFERROR(ROUNDDOWN(I262*I$37/(1+I$37),0),"")</f>
        <v>0</v>
      </c>
      <c r="J263" s="267">
        <f t="shared" ref="J263" si="278">IFERROR(ROUNDDOWN(J262*J$37/(1+J$37),0),"")</f>
        <v>0</v>
      </c>
      <c r="K263" s="267">
        <f t="shared" ref="K263" si="279">IFERROR(ROUNDDOWN(K262*K$37/(1+K$37),0),"")</f>
        <v>0</v>
      </c>
      <c r="L263" s="267">
        <f t="shared" ref="L263" si="280">IFERROR(ROUNDDOWN(L262*L$37/(1+L$37),0),"")</f>
        <v>0</v>
      </c>
      <c r="M263" s="267">
        <f t="shared" ref="M263" si="281">IFERROR(ROUNDDOWN(M262*M$37/(1+M$37),0),"")</f>
        <v>0</v>
      </c>
      <c r="N263" s="269"/>
      <c r="O263" s="92"/>
      <c r="P263" s="41"/>
      <c r="Q263" s="44"/>
      <c r="R263" s="41"/>
      <c r="S263" s="41"/>
      <c r="T263" s="28"/>
      <c r="U263" s="28"/>
      <c r="V263" s="23"/>
      <c r="W263" s="2"/>
      <c r="X263" s="2"/>
      <c r="Y263" s="2"/>
    </row>
    <row r="264" spans="1:25" ht="15.75" customHeight="1" x14ac:dyDescent="0.15">
      <c r="A264" s="2"/>
      <c r="B264" s="145" t="s">
        <v>86</v>
      </c>
      <c r="C264" s="20"/>
      <c r="D264" s="11" t="s">
        <v>9</v>
      </c>
      <c r="E264" s="108">
        <v>0</v>
      </c>
      <c r="F264" s="108">
        <v>0</v>
      </c>
      <c r="G264" s="108">
        <v>0</v>
      </c>
      <c r="H264" s="108">
        <v>0</v>
      </c>
      <c r="I264" s="107">
        <v>0</v>
      </c>
      <c r="J264" s="107">
        <v>0</v>
      </c>
      <c r="K264" s="107">
        <v>0</v>
      </c>
      <c r="L264" s="107">
        <v>0</v>
      </c>
      <c r="M264" s="107">
        <v>0</v>
      </c>
      <c r="N264" s="12"/>
      <c r="O264" s="92"/>
      <c r="P264" s="41"/>
      <c r="Q264" s="44"/>
      <c r="R264" s="41"/>
      <c r="S264" s="41"/>
      <c r="T264" s="28"/>
      <c r="U264" s="28"/>
      <c r="V264" s="23"/>
      <c r="W264" s="2"/>
      <c r="X264" s="2"/>
      <c r="Y264" s="2"/>
    </row>
    <row r="265" spans="1:25" ht="15.75" customHeight="1" x14ac:dyDescent="0.15">
      <c r="A265" s="2"/>
      <c r="B265" s="145"/>
      <c r="C265" s="20"/>
      <c r="D265" s="1"/>
      <c r="E265" s="60"/>
      <c r="F265" s="60"/>
      <c r="G265" s="60"/>
      <c r="H265" s="98" t="s">
        <v>28</v>
      </c>
      <c r="I265" s="99" t="s">
        <v>29</v>
      </c>
      <c r="J265" s="134"/>
      <c r="K265" s="60"/>
      <c r="L265" s="60"/>
      <c r="M265" s="60"/>
      <c r="N265" s="12"/>
      <c r="O265" s="92"/>
      <c r="P265" s="41"/>
      <c r="Q265" s="44"/>
      <c r="R265" s="41"/>
      <c r="S265" s="41"/>
      <c r="T265" s="28"/>
      <c r="U265" s="28"/>
      <c r="V265" s="23"/>
      <c r="W265" s="2"/>
      <c r="X265" s="2"/>
      <c r="Y265" s="2"/>
    </row>
    <row r="266" spans="1:25" ht="30.75" customHeight="1" x14ac:dyDescent="0.15">
      <c r="A266" s="2"/>
      <c r="B266" s="145"/>
      <c r="C266" s="304" t="str">
        <f>IF(AND(E266="",F266="",G266="",H266="",I266="",J266="",K266="",L266="",M266=""),"","一般管理費率：未記入、少数点以下第２位又は１０%以上を検出")</f>
        <v/>
      </c>
      <c r="D266" s="304"/>
      <c r="E266" s="73" t="str">
        <f>IF(AND(E264=ROUNDDOWN(E264,3),E264&lt;=0.1,E264&lt;&gt;""),"","←←確認してください ")</f>
        <v/>
      </c>
      <c r="F266" s="73" t="str">
        <f t="shared" ref="F266:M266" si="282">IF(AND(F264=ROUNDDOWN(F264,3),F264&lt;=0.1,F264&lt;&gt;""),"","←←確認してください ")</f>
        <v/>
      </c>
      <c r="G266" s="73" t="str">
        <f t="shared" si="282"/>
        <v/>
      </c>
      <c r="H266" s="73" t="str">
        <f t="shared" si="282"/>
        <v/>
      </c>
      <c r="I266" s="73" t="str">
        <f t="shared" si="282"/>
        <v/>
      </c>
      <c r="J266" s="73" t="str">
        <f t="shared" si="282"/>
        <v/>
      </c>
      <c r="K266" s="73" t="str">
        <f t="shared" si="282"/>
        <v/>
      </c>
      <c r="L266" s="73" t="str">
        <f t="shared" si="282"/>
        <v/>
      </c>
      <c r="M266" s="73" t="str">
        <f t="shared" si="282"/>
        <v/>
      </c>
      <c r="N266" s="4"/>
      <c r="O266" s="92"/>
      <c r="P266" s="41"/>
      <c r="Q266" s="44"/>
      <c r="R266" s="41"/>
      <c r="S266" s="41"/>
      <c r="T266" s="28"/>
      <c r="U266" s="28"/>
      <c r="V266" s="23"/>
      <c r="W266" s="2"/>
      <c r="X266" s="2"/>
      <c r="Y266" s="2"/>
    </row>
    <row r="267" spans="1:25" ht="18.75" customHeight="1" x14ac:dyDescent="0.15">
      <c r="A267" s="2"/>
      <c r="B267" s="145" t="s">
        <v>83</v>
      </c>
      <c r="C267" s="20"/>
      <c r="D267" s="7" t="s">
        <v>12</v>
      </c>
      <c r="E267" s="290"/>
      <c r="F267" s="290"/>
      <c r="G267" s="290"/>
      <c r="H267" s="290"/>
      <c r="I267" s="290"/>
      <c r="J267" s="240"/>
      <c r="K267" s="240"/>
      <c r="L267" s="240"/>
      <c r="M267" s="240"/>
      <c r="N267" s="54"/>
      <c r="O267" s="92"/>
      <c r="P267" s="41"/>
      <c r="Q267" s="44"/>
      <c r="R267" s="41"/>
      <c r="S267" s="41"/>
      <c r="T267" s="28"/>
      <c r="U267" s="28"/>
      <c r="V267" s="23"/>
      <c r="W267" s="2"/>
      <c r="X267" s="2"/>
      <c r="Y267" s="2"/>
    </row>
    <row r="268" spans="1:25" ht="18.75" customHeight="1" thickBot="1" x14ac:dyDescent="0.2">
      <c r="A268" s="2"/>
      <c r="B268" s="145" t="s">
        <v>84</v>
      </c>
      <c r="C268" s="20"/>
      <c r="D268" s="56" t="s">
        <v>98</v>
      </c>
      <c r="E268" s="302"/>
      <c r="F268" s="302"/>
      <c r="G268" s="302"/>
      <c r="H268" s="302"/>
      <c r="I268" s="302"/>
      <c r="J268" s="303" t="str">
        <f>IF(E268="","&lt;- 研究分担者を設定してください。","")</f>
        <v>&lt;- 研究分担者を設定してください。</v>
      </c>
      <c r="K268" s="303"/>
      <c r="L268" s="303"/>
      <c r="M268" s="303"/>
      <c r="N268" s="98" t="s">
        <v>2</v>
      </c>
      <c r="O268" s="92"/>
      <c r="P268" s="41"/>
      <c r="Q268" s="44"/>
      <c r="R268" s="41"/>
      <c r="S268" s="41"/>
      <c r="T268" s="28"/>
      <c r="U268" s="28"/>
      <c r="V268" s="23"/>
      <c r="W268" s="2"/>
      <c r="X268" s="2"/>
      <c r="Y268" s="2"/>
    </row>
    <row r="269" spans="1:25" ht="18" customHeight="1" thickBot="1" x14ac:dyDescent="0.2">
      <c r="A269" s="2"/>
      <c r="B269" s="145" t="s">
        <v>85</v>
      </c>
      <c r="C269" s="21" t="s">
        <v>0</v>
      </c>
      <c r="D269" s="5" t="s">
        <v>21</v>
      </c>
      <c r="E269" s="132">
        <f>E$24</f>
        <v>25</v>
      </c>
      <c r="F269" s="132">
        <f t="shared" ref="F269:M269" si="283">F$24</f>
        <v>26</v>
      </c>
      <c r="G269" s="132">
        <f t="shared" si="283"/>
        <v>27</v>
      </c>
      <c r="H269" s="132">
        <f t="shared" si="283"/>
        <v>28</v>
      </c>
      <c r="I269" s="132">
        <f t="shared" si="283"/>
        <v>29</v>
      </c>
      <c r="J269" s="132">
        <f t="shared" si="283"/>
        <v>30</v>
      </c>
      <c r="K269" s="132">
        <f t="shared" si="283"/>
        <v>31</v>
      </c>
      <c r="L269" s="132">
        <f t="shared" si="283"/>
        <v>32</v>
      </c>
      <c r="M269" s="132">
        <f t="shared" si="283"/>
        <v>33</v>
      </c>
      <c r="N269" s="40" t="str">
        <f>N$24</f>
        <v>総額</v>
      </c>
      <c r="O269" s="92"/>
      <c r="P269" s="41"/>
      <c r="Q269" s="44"/>
      <c r="R269" s="41"/>
      <c r="S269" s="41"/>
      <c r="T269" s="28"/>
      <c r="U269" s="28"/>
      <c r="V269" s="23"/>
      <c r="W269" s="2"/>
      <c r="X269" s="2"/>
      <c r="Y269" s="2"/>
    </row>
    <row r="270" spans="1:25" ht="15.75" customHeight="1" x14ac:dyDescent="0.15">
      <c r="A270" s="2"/>
      <c r="B270" s="145"/>
      <c r="C270" s="291" t="s">
        <v>70</v>
      </c>
      <c r="D270" s="24" t="s">
        <v>4</v>
      </c>
      <c r="E270" s="105">
        <v>0</v>
      </c>
      <c r="F270" s="106">
        <v>0</v>
      </c>
      <c r="G270" s="106">
        <v>0</v>
      </c>
      <c r="H270" s="106">
        <v>0</v>
      </c>
      <c r="I270" s="106">
        <v>0</v>
      </c>
      <c r="J270" s="106">
        <v>0</v>
      </c>
      <c r="K270" s="106">
        <v>0</v>
      </c>
      <c r="L270" s="106">
        <v>0</v>
      </c>
      <c r="M270" s="106">
        <v>0</v>
      </c>
      <c r="N270" s="36"/>
      <c r="O270" s="92"/>
      <c r="P270" s="41"/>
      <c r="Q270" s="44"/>
      <c r="R270" s="41"/>
      <c r="S270" s="41"/>
      <c r="T270" s="28"/>
      <c r="U270" s="28"/>
      <c r="V270" s="23"/>
      <c r="W270" s="2"/>
      <c r="X270" s="2"/>
      <c r="Y270" s="2"/>
    </row>
    <row r="271" spans="1:25" ht="15.75" customHeight="1" x14ac:dyDescent="0.15">
      <c r="A271" s="2"/>
      <c r="B271" s="145"/>
      <c r="C271" s="292"/>
      <c r="D271" s="25" t="s">
        <v>5</v>
      </c>
      <c r="E271" s="109">
        <v>0</v>
      </c>
      <c r="F271" s="109">
        <v>0</v>
      </c>
      <c r="G271" s="109">
        <v>0</v>
      </c>
      <c r="H271" s="109">
        <v>0</v>
      </c>
      <c r="I271" s="109">
        <v>0</v>
      </c>
      <c r="J271" s="109">
        <v>0</v>
      </c>
      <c r="K271" s="110">
        <v>0</v>
      </c>
      <c r="L271" s="110">
        <v>0</v>
      </c>
      <c r="M271" s="110">
        <v>0</v>
      </c>
      <c r="N271" s="37"/>
      <c r="O271" s="92"/>
      <c r="P271" s="41"/>
      <c r="Q271" s="44"/>
      <c r="R271" s="41"/>
      <c r="S271" s="41"/>
      <c r="T271" s="28"/>
      <c r="U271" s="28"/>
      <c r="V271" s="23"/>
      <c r="W271" s="2"/>
      <c r="X271" s="2"/>
      <c r="Y271" s="2"/>
    </row>
    <row r="272" spans="1:25" ht="15.75" customHeight="1" x14ac:dyDescent="0.15">
      <c r="A272" s="2"/>
      <c r="B272" s="145"/>
      <c r="C272" s="292"/>
      <c r="D272" s="26" t="s">
        <v>6</v>
      </c>
      <c r="E272" s="109">
        <v>0</v>
      </c>
      <c r="F272" s="109">
        <v>0</v>
      </c>
      <c r="G272" s="109">
        <v>0</v>
      </c>
      <c r="H272" s="109">
        <v>0</v>
      </c>
      <c r="I272" s="109">
        <v>0</v>
      </c>
      <c r="J272" s="109">
        <v>0</v>
      </c>
      <c r="K272" s="110">
        <v>0</v>
      </c>
      <c r="L272" s="110">
        <v>0</v>
      </c>
      <c r="M272" s="110">
        <v>0</v>
      </c>
      <c r="N272" s="37"/>
      <c r="O272" s="92"/>
      <c r="P272" s="41"/>
      <c r="Q272" s="44"/>
      <c r="R272" s="41"/>
      <c r="S272" s="41"/>
      <c r="T272" s="28"/>
      <c r="U272" s="28"/>
      <c r="V272" s="23"/>
      <c r="W272" s="2"/>
      <c r="X272" s="2"/>
      <c r="Y272" s="2"/>
    </row>
    <row r="273" spans="1:25" ht="15.75" customHeight="1" x14ac:dyDescent="0.15">
      <c r="A273" s="2"/>
      <c r="B273" s="145"/>
      <c r="C273" s="292"/>
      <c r="D273" s="45" t="s">
        <v>7</v>
      </c>
      <c r="E273" s="111">
        <v>0</v>
      </c>
      <c r="F273" s="111">
        <v>0</v>
      </c>
      <c r="G273" s="111">
        <v>0</v>
      </c>
      <c r="H273" s="111">
        <v>0</v>
      </c>
      <c r="I273" s="111">
        <v>0</v>
      </c>
      <c r="J273" s="111">
        <v>0</v>
      </c>
      <c r="K273" s="112">
        <v>0</v>
      </c>
      <c r="L273" s="112">
        <v>0</v>
      </c>
      <c r="M273" s="112">
        <v>0</v>
      </c>
      <c r="N273" s="39"/>
      <c r="O273" s="92"/>
      <c r="P273" s="41"/>
      <c r="Q273" s="44"/>
      <c r="R273" s="41"/>
      <c r="S273" s="41"/>
      <c r="T273" s="28"/>
      <c r="U273" s="28"/>
      <c r="V273" s="23"/>
      <c r="W273" s="2"/>
      <c r="X273" s="2"/>
      <c r="Y273" s="2"/>
    </row>
    <row r="274" spans="1:25" ht="15.75" customHeight="1" x14ac:dyDescent="0.15">
      <c r="A274" s="2"/>
      <c r="B274" s="145"/>
      <c r="C274" s="292"/>
      <c r="D274" s="174" t="s">
        <v>15</v>
      </c>
      <c r="E274" s="175">
        <f>SUM(E270:E273)</f>
        <v>0</v>
      </c>
      <c r="F274" s="180">
        <f t="shared" ref="F274" si="284">SUM(F270:F273)</f>
        <v>0</v>
      </c>
      <c r="G274" s="180">
        <f t="shared" ref="G274" si="285">SUM(G270:G273)</f>
        <v>0</v>
      </c>
      <c r="H274" s="180">
        <f t="shared" ref="H274" si="286">SUM(H270:H273)</f>
        <v>0</v>
      </c>
      <c r="I274" s="180">
        <f>SUM(I270:I273)</f>
        <v>0</v>
      </c>
      <c r="J274" s="180">
        <f t="shared" ref="J274" si="287">SUM(J270:J273)</f>
        <v>0</v>
      </c>
      <c r="K274" s="180">
        <f t="shared" ref="K274" si="288">SUM(K270:K273)</f>
        <v>0</v>
      </c>
      <c r="L274" s="180">
        <f t="shared" ref="L274" si="289">SUM(L270:L273)</f>
        <v>0</v>
      </c>
      <c r="M274" s="180">
        <f t="shared" ref="M274" si="290">SUM(M270:M273)</f>
        <v>0</v>
      </c>
      <c r="N274" s="177"/>
      <c r="O274" s="92"/>
      <c r="P274" s="41"/>
      <c r="Q274" s="44"/>
      <c r="R274" s="41"/>
      <c r="S274" s="41"/>
      <c r="T274" s="28"/>
      <c r="U274" s="28"/>
      <c r="V274" s="23"/>
      <c r="W274" s="2"/>
      <c r="X274" s="2"/>
      <c r="Y274" s="2"/>
    </row>
    <row r="275" spans="1:25" ht="15.75" customHeight="1" x14ac:dyDescent="0.15">
      <c r="A275" s="2"/>
      <c r="B275" s="145"/>
      <c r="C275" s="292"/>
      <c r="D275" s="182" t="s">
        <v>8</v>
      </c>
      <c r="E275" s="175">
        <f t="shared" ref="E275:M275" si="291">IF(E280="",ROUNDDOWN(E274*E278,0),"　率設定ｴﾗｰ")</f>
        <v>0</v>
      </c>
      <c r="F275" s="180">
        <f t="shared" si="291"/>
        <v>0</v>
      </c>
      <c r="G275" s="180">
        <f t="shared" si="291"/>
        <v>0</v>
      </c>
      <c r="H275" s="180">
        <f t="shared" si="291"/>
        <v>0</v>
      </c>
      <c r="I275" s="180">
        <f t="shared" si="291"/>
        <v>0</v>
      </c>
      <c r="J275" s="180">
        <f t="shared" si="291"/>
        <v>0</v>
      </c>
      <c r="K275" s="180">
        <f t="shared" si="291"/>
        <v>0</v>
      </c>
      <c r="L275" s="180">
        <f t="shared" si="291"/>
        <v>0</v>
      </c>
      <c r="M275" s="180">
        <f t="shared" si="291"/>
        <v>0</v>
      </c>
      <c r="N275" s="177"/>
      <c r="O275" s="92"/>
      <c r="P275" s="41"/>
      <c r="Q275" s="44"/>
      <c r="R275" s="41"/>
      <c r="S275" s="41"/>
      <c r="T275" s="28"/>
      <c r="U275" s="28"/>
      <c r="V275" s="23"/>
      <c r="W275" s="2"/>
      <c r="X275" s="2"/>
      <c r="Y275" s="2"/>
    </row>
    <row r="276" spans="1:25" ht="15.75" customHeight="1" x14ac:dyDescent="0.15">
      <c r="A276" s="2"/>
      <c r="B276" s="145"/>
      <c r="C276" s="292"/>
      <c r="D276" s="96" t="s">
        <v>17</v>
      </c>
      <c r="E276" s="265">
        <f>IF($E$268="",0,E274+E275)</f>
        <v>0</v>
      </c>
      <c r="F276" s="266">
        <f t="shared" ref="F276:M276" si="292">IF($E$268="",0,F274+F275)</f>
        <v>0</v>
      </c>
      <c r="G276" s="266">
        <f t="shared" si="292"/>
        <v>0</v>
      </c>
      <c r="H276" s="266">
        <f t="shared" si="292"/>
        <v>0</v>
      </c>
      <c r="I276" s="266">
        <f t="shared" si="292"/>
        <v>0</v>
      </c>
      <c r="J276" s="266">
        <f t="shared" si="292"/>
        <v>0</v>
      </c>
      <c r="K276" s="266">
        <f t="shared" si="292"/>
        <v>0</v>
      </c>
      <c r="L276" s="266">
        <f t="shared" si="292"/>
        <v>0</v>
      </c>
      <c r="M276" s="266">
        <f t="shared" si="292"/>
        <v>0</v>
      </c>
      <c r="N276" s="186"/>
      <c r="O276" s="92"/>
      <c r="P276" s="41"/>
      <c r="Q276" s="44"/>
      <c r="R276" s="41"/>
      <c r="S276" s="41"/>
      <c r="T276" s="28"/>
      <c r="U276" s="28"/>
      <c r="V276" s="23"/>
      <c r="W276" s="2"/>
      <c r="X276" s="2"/>
      <c r="Y276" s="2"/>
    </row>
    <row r="277" spans="1:25" ht="29.25" customHeight="1" thickBot="1" x14ac:dyDescent="0.2">
      <c r="A277" s="2"/>
      <c r="B277" s="145"/>
      <c r="C277" s="293"/>
      <c r="D277" s="216" t="s">
        <v>27</v>
      </c>
      <c r="E277" s="270">
        <f>IFERROR((ROUNDDOWN(E276*E$37,0)),"")</f>
        <v>0</v>
      </c>
      <c r="F277" s="268">
        <f t="shared" ref="F277" si="293">IFERROR((ROUNDDOWN(F276*F$37,0)),"")</f>
        <v>0</v>
      </c>
      <c r="G277" s="268">
        <f t="shared" ref="G277" si="294">IFERROR((ROUNDDOWN(G276*G$37,0)),"")</f>
        <v>0</v>
      </c>
      <c r="H277" s="268">
        <f t="shared" ref="H277" si="295">IFERROR((ROUNDDOWN(H276*H$37,0)),"")</f>
        <v>0</v>
      </c>
      <c r="I277" s="267">
        <f>IFERROR(ROUNDDOWN(I276*I$37/(1+I$37),0),"")</f>
        <v>0</v>
      </c>
      <c r="J277" s="267">
        <f t="shared" ref="J277" si="296">IFERROR(ROUNDDOWN(J276*J$37/(1+J$37),0),"")</f>
        <v>0</v>
      </c>
      <c r="K277" s="267">
        <f t="shared" ref="K277" si="297">IFERROR(ROUNDDOWN(K276*K$37/(1+K$37),0),"")</f>
        <v>0</v>
      </c>
      <c r="L277" s="267">
        <f t="shared" ref="L277" si="298">IFERROR(ROUNDDOWN(L276*L$37/(1+L$37),0),"")</f>
        <v>0</v>
      </c>
      <c r="M277" s="267">
        <f t="shared" ref="M277" si="299">IFERROR(ROUNDDOWN(M276*M$37/(1+M$37),0),"")</f>
        <v>0</v>
      </c>
      <c r="N277" s="269"/>
      <c r="O277" s="92"/>
      <c r="P277" s="41"/>
      <c r="Q277" s="44"/>
      <c r="R277" s="41"/>
      <c r="S277" s="41"/>
      <c r="T277" s="28"/>
      <c r="U277" s="28"/>
      <c r="V277" s="23"/>
      <c r="W277" s="2"/>
      <c r="X277" s="2"/>
      <c r="Y277" s="2"/>
    </row>
    <row r="278" spans="1:25" ht="15.75" customHeight="1" x14ac:dyDescent="0.15">
      <c r="A278" s="2"/>
      <c r="B278" s="145" t="s">
        <v>86</v>
      </c>
      <c r="C278" s="20"/>
      <c r="D278" s="11" t="s">
        <v>9</v>
      </c>
      <c r="E278" s="108">
        <v>0</v>
      </c>
      <c r="F278" s="108">
        <v>0</v>
      </c>
      <c r="G278" s="108">
        <v>0</v>
      </c>
      <c r="H278" s="108">
        <v>0</v>
      </c>
      <c r="I278" s="107">
        <v>0</v>
      </c>
      <c r="J278" s="107">
        <v>0</v>
      </c>
      <c r="K278" s="107">
        <v>0</v>
      </c>
      <c r="L278" s="107">
        <v>0</v>
      </c>
      <c r="M278" s="107">
        <v>0</v>
      </c>
      <c r="N278" s="12"/>
      <c r="O278" s="92"/>
      <c r="P278" s="41"/>
      <c r="Q278" s="44"/>
      <c r="R278" s="41"/>
      <c r="S278" s="41"/>
      <c r="T278" s="28"/>
      <c r="U278" s="28"/>
      <c r="V278" s="23"/>
      <c r="W278" s="2"/>
      <c r="X278" s="2"/>
      <c r="Y278" s="2"/>
    </row>
    <row r="279" spans="1:25" ht="15.75" customHeight="1" x14ac:dyDescent="0.15">
      <c r="A279" s="2"/>
      <c r="B279" s="145"/>
      <c r="C279" s="20"/>
      <c r="D279" s="1"/>
      <c r="E279" s="60"/>
      <c r="F279" s="60"/>
      <c r="G279" s="60"/>
      <c r="H279" s="98" t="s">
        <v>28</v>
      </c>
      <c r="I279" s="99" t="s">
        <v>29</v>
      </c>
      <c r="J279" s="134"/>
      <c r="K279" s="60"/>
      <c r="L279" s="60"/>
      <c r="M279" s="60"/>
      <c r="N279" s="12"/>
      <c r="O279" s="92"/>
      <c r="P279" s="41"/>
      <c r="Q279" s="44"/>
      <c r="R279" s="41"/>
      <c r="S279" s="41"/>
      <c r="T279" s="28"/>
      <c r="U279" s="28"/>
      <c r="V279" s="23"/>
      <c r="W279" s="2"/>
      <c r="X279" s="2"/>
      <c r="Y279" s="2"/>
    </row>
    <row r="280" spans="1:25" ht="30.75" customHeight="1" x14ac:dyDescent="0.15">
      <c r="A280" s="2"/>
      <c r="B280" s="145"/>
      <c r="C280" s="304" t="str">
        <f>IF(AND(E280="",F280="",G280="",H280="",I280="",J280="",K280="",L280="",M280=""),"","一般管理費率：未記入、少数点以下第２位又は１０%以上を検出")</f>
        <v/>
      </c>
      <c r="D280" s="304"/>
      <c r="E280" s="73" t="str">
        <f>IF(AND(E278=ROUNDDOWN(E278,3),E278&lt;=0.1,E278&lt;&gt;""),"","←←確認してください ")</f>
        <v/>
      </c>
      <c r="F280" s="73" t="str">
        <f t="shared" ref="F280:M280" si="300">IF(AND(F278=ROUNDDOWN(F278,3),F278&lt;=0.1,F278&lt;&gt;""),"","←←確認してください ")</f>
        <v/>
      </c>
      <c r="G280" s="73" t="str">
        <f t="shared" si="300"/>
        <v/>
      </c>
      <c r="H280" s="73" t="str">
        <f t="shared" si="300"/>
        <v/>
      </c>
      <c r="I280" s="73" t="str">
        <f t="shared" si="300"/>
        <v/>
      </c>
      <c r="J280" s="73" t="str">
        <f t="shared" si="300"/>
        <v/>
      </c>
      <c r="K280" s="73" t="str">
        <f t="shared" si="300"/>
        <v/>
      </c>
      <c r="L280" s="73" t="str">
        <f t="shared" si="300"/>
        <v/>
      </c>
      <c r="M280" s="73" t="str">
        <f t="shared" si="300"/>
        <v/>
      </c>
      <c r="N280" s="4"/>
      <c r="O280" s="92"/>
      <c r="P280" s="41"/>
      <c r="Q280" s="44"/>
      <c r="R280" s="41"/>
      <c r="S280" s="41"/>
      <c r="T280" s="28"/>
      <c r="U280" s="28"/>
      <c r="V280" s="23"/>
      <c r="W280" s="2"/>
      <c r="X280" s="2"/>
      <c r="Y280" s="2"/>
    </row>
    <row r="281" spans="1:25" ht="18.75" customHeight="1" x14ac:dyDescent="0.15">
      <c r="A281" s="2"/>
      <c r="B281" s="145" t="s">
        <v>83</v>
      </c>
      <c r="C281" s="20"/>
      <c r="D281" s="7" t="s">
        <v>12</v>
      </c>
      <c r="E281" s="290"/>
      <c r="F281" s="290"/>
      <c r="G281" s="290"/>
      <c r="H281" s="290"/>
      <c r="I281" s="290"/>
      <c r="J281" s="240"/>
      <c r="K281" s="240"/>
      <c r="L281" s="240"/>
      <c r="M281" s="240"/>
      <c r="N281" s="54"/>
      <c r="O281" s="92"/>
      <c r="P281" s="41"/>
      <c r="Q281" s="44"/>
      <c r="R281" s="41"/>
      <c r="S281" s="41"/>
      <c r="T281" s="28"/>
      <c r="U281" s="28"/>
      <c r="V281" s="23"/>
      <c r="W281" s="2"/>
      <c r="X281" s="2"/>
      <c r="Y281" s="2"/>
    </row>
    <row r="282" spans="1:25" ht="18.75" customHeight="1" thickBot="1" x14ac:dyDescent="0.2">
      <c r="A282" s="2"/>
      <c r="B282" s="145" t="s">
        <v>84</v>
      </c>
      <c r="C282" s="20"/>
      <c r="D282" s="56" t="s">
        <v>98</v>
      </c>
      <c r="E282" s="302"/>
      <c r="F282" s="302"/>
      <c r="G282" s="302"/>
      <c r="H282" s="302"/>
      <c r="I282" s="302"/>
      <c r="J282" s="303" t="str">
        <f>IF(E282="","&lt;- 研究分担者を設定してください。","")</f>
        <v>&lt;- 研究分担者を設定してください。</v>
      </c>
      <c r="K282" s="303"/>
      <c r="L282" s="303"/>
      <c r="M282" s="303"/>
      <c r="N282" s="98" t="s">
        <v>2</v>
      </c>
      <c r="O282" s="92"/>
      <c r="P282" s="41"/>
      <c r="Q282" s="44"/>
      <c r="R282" s="41"/>
      <c r="S282" s="41"/>
      <c r="T282" s="28"/>
      <c r="U282" s="28"/>
      <c r="V282" s="23"/>
      <c r="W282" s="2"/>
      <c r="X282" s="2"/>
      <c r="Y282" s="2"/>
    </row>
    <row r="283" spans="1:25" ht="18" customHeight="1" thickBot="1" x14ac:dyDescent="0.2">
      <c r="A283" s="2"/>
      <c r="B283" s="145" t="s">
        <v>85</v>
      </c>
      <c r="C283" s="21" t="s">
        <v>0</v>
      </c>
      <c r="D283" s="5" t="s">
        <v>21</v>
      </c>
      <c r="E283" s="132">
        <f>E$24</f>
        <v>25</v>
      </c>
      <c r="F283" s="132">
        <f t="shared" ref="F283:M283" si="301">F$24</f>
        <v>26</v>
      </c>
      <c r="G283" s="132">
        <f t="shared" si="301"/>
        <v>27</v>
      </c>
      <c r="H283" s="132">
        <f t="shared" si="301"/>
        <v>28</v>
      </c>
      <c r="I283" s="132">
        <f t="shared" si="301"/>
        <v>29</v>
      </c>
      <c r="J283" s="132">
        <f t="shared" si="301"/>
        <v>30</v>
      </c>
      <c r="K283" s="132">
        <f t="shared" si="301"/>
        <v>31</v>
      </c>
      <c r="L283" s="132">
        <f t="shared" si="301"/>
        <v>32</v>
      </c>
      <c r="M283" s="132">
        <f t="shared" si="301"/>
        <v>33</v>
      </c>
      <c r="N283" s="40" t="str">
        <f>N$24</f>
        <v>総額</v>
      </c>
      <c r="O283" s="92"/>
      <c r="P283" s="41"/>
      <c r="Q283" s="44"/>
      <c r="R283" s="41"/>
      <c r="S283" s="41"/>
      <c r="T283" s="28"/>
      <c r="U283" s="28"/>
      <c r="V283" s="23"/>
      <c r="W283" s="2"/>
      <c r="X283" s="2"/>
      <c r="Y283" s="2"/>
    </row>
    <row r="284" spans="1:25" ht="15.75" customHeight="1" x14ac:dyDescent="0.15">
      <c r="A284" s="2"/>
      <c r="B284" s="145"/>
      <c r="C284" s="291" t="s">
        <v>70</v>
      </c>
      <c r="D284" s="24" t="s">
        <v>4</v>
      </c>
      <c r="E284" s="105">
        <v>0</v>
      </c>
      <c r="F284" s="106">
        <v>0</v>
      </c>
      <c r="G284" s="106">
        <v>0</v>
      </c>
      <c r="H284" s="106">
        <v>0</v>
      </c>
      <c r="I284" s="106">
        <v>0</v>
      </c>
      <c r="J284" s="106">
        <v>0</v>
      </c>
      <c r="K284" s="106">
        <v>0</v>
      </c>
      <c r="L284" s="106">
        <v>0</v>
      </c>
      <c r="M284" s="106">
        <v>0</v>
      </c>
      <c r="N284" s="36"/>
      <c r="O284" s="92"/>
      <c r="P284" s="41"/>
      <c r="Q284" s="44"/>
      <c r="R284" s="41"/>
      <c r="S284" s="41"/>
      <c r="T284" s="28"/>
      <c r="U284" s="28"/>
      <c r="V284" s="23"/>
      <c r="W284" s="2"/>
      <c r="X284" s="2"/>
      <c r="Y284" s="2"/>
    </row>
    <row r="285" spans="1:25" ht="15.75" customHeight="1" x14ac:dyDescent="0.15">
      <c r="A285" s="2"/>
      <c r="B285" s="145"/>
      <c r="C285" s="292"/>
      <c r="D285" s="25" t="s">
        <v>5</v>
      </c>
      <c r="E285" s="109">
        <v>0</v>
      </c>
      <c r="F285" s="109">
        <v>0</v>
      </c>
      <c r="G285" s="109">
        <v>0</v>
      </c>
      <c r="H285" s="109">
        <v>0</v>
      </c>
      <c r="I285" s="109">
        <v>0</v>
      </c>
      <c r="J285" s="109">
        <v>0</v>
      </c>
      <c r="K285" s="110">
        <v>0</v>
      </c>
      <c r="L285" s="110">
        <v>0</v>
      </c>
      <c r="M285" s="110">
        <v>0</v>
      </c>
      <c r="N285" s="37"/>
      <c r="O285" s="92"/>
      <c r="P285" s="41"/>
      <c r="Q285" s="44"/>
      <c r="R285" s="41"/>
      <c r="S285" s="41"/>
      <c r="T285" s="28"/>
      <c r="U285" s="28"/>
      <c r="V285" s="23"/>
      <c r="W285" s="2"/>
      <c r="X285" s="2"/>
      <c r="Y285" s="2"/>
    </row>
    <row r="286" spans="1:25" ht="15.75" customHeight="1" x14ac:dyDescent="0.15">
      <c r="A286" s="2"/>
      <c r="B286" s="145"/>
      <c r="C286" s="292"/>
      <c r="D286" s="26" t="s">
        <v>6</v>
      </c>
      <c r="E286" s="109">
        <v>0</v>
      </c>
      <c r="F286" s="109">
        <v>0</v>
      </c>
      <c r="G286" s="109">
        <v>0</v>
      </c>
      <c r="H286" s="109">
        <v>0</v>
      </c>
      <c r="I286" s="109">
        <v>0</v>
      </c>
      <c r="J286" s="109">
        <v>0</v>
      </c>
      <c r="K286" s="110">
        <v>0</v>
      </c>
      <c r="L286" s="110">
        <v>0</v>
      </c>
      <c r="M286" s="110">
        <v>0</v>
      </c>
      <c r="N286" s="37"/>
      <c r="O286" s="92"/>
      <c r="P286" s="41"/>
      <c r="Q286" s="44"/>
      <c r="R286" s="41"/>
      <c r="S286" s="41"/>
      <c r="T286" s="28"/>
      <c r="U286" s="28"/>
      <c r="V286" s="23"/>
      <c r="W286" s="2"/>
      <c r="X286" s="2"/>
      <c r="Y286" s="2"/>
    </row>
    <row r="287" spans="1:25" ht="15.75" customHeight="1" x14ac:dyDescent="0.15">
      <c r="A287" s="2"/>
      <c r="B287" s="145"/>
      <c r="C287" s="292"/>
      <c r="D287" s="45" t="s">
        <v>7</v>
      </c>
      <c r="E287" s="111">
        <v>0</v>
      </c>
      <c r="F287" s="111">
        <v>0</v>
      </c>
      <c r="G287" s="111">
        <v>0</v>
      </c>
      <c r="H287" s="111">
        <v>0</v>
      </c>
      <c r="I287" s="111">
        <v>0</v>
      </c>
      <c r="J287" s="111">
        <v>0</v>
      </c>
      <c r="K287" s="112">
        <v>0</v>
      </c>
      <c r="L287" s="112">
        <v>0</v>
      </c>
      <c r="M287" s="112">
        <v>0</v>
      </c>
      <c r="N287" s="39"/>
      <c r="O287" s="92"/>
      <c r="P287" s="41"/>
      <c r="Q287" s="44"/>
      <c r="R287" s="41"/>
      <c r="S287" s="41"/>
      <c r="T287" s="28"/>
      <c r="U287" s="28"/>
      <c r="V287" s="23"/>
      <c r="W287" s="2"/>
      <c r="X287" s="2"/>
      <c r="Y287" s="2"/>
    </row>
    <row r="288" spans="1:25" ht="15.75" customHeight="1" x14ac:dyDescent="0.15">
      <c r="A288" s="2"/>
      <c r="B288" s="145"/>
      <c r="C288" s="292"/>
      <c r="D288" s="174" t="s">
        <v>15</v>
      </c>
      <c r="E288" s="175">
        <f>SUM(E284:E287)</f>
        <v>0</v>
      </c>
      <c r="F288" s="180">
        <f t="shared" ref="F288" si="302">SUM(F284:F287)</f>
        <v>0</v>
      </c>
      <c r="G288" s="180">
        <f t="shared" ref="G288" si="303">SUM(G284:G287)</f>
        <v>0</v>
      </c>
      <c r="H288" s="180">
        <f t="shared" ref="H288" si="304">SUM(H284:H287)</f>
        <v>0</v>
      </c>
      <c r="I288" s="180">
        <f>SUM(I284:I287)</f>
        <v>0</v>
      </c>
      <c r="J288" s="180">
        <f t="shared" ref="J288" si="305">SUM(J284:J287)</f>
        <v>0</v>
      </c>
      <c r="K288" s="180">
        <f t="shared" ref="K288" si="306">SUM(K284:K287)</f>
        <v>0</v>
      </c>
      <c r="L288" s="180">
        <f t="shared" ref="L288" si="307">SUM(L284:L287)</f>
        <v>0</v>
      </c>
      <c r="M288" s="180">
        <f t="shared" ref="M288" si="308">SUM(M284:M287)</f>
        <v>0</v>
      </c>
      <c r="N288" s="177"/>
      <c r="O288" s="92"/>
      <c r="P288" s="41"/>
      <c r="Q288" s="44"/>
      <c r="R288" s="41"/>
      <c r="S288" s="41"/>
      <c r="T288" s="28"/>
      <c r="U288" s="28"/>
      <c r="V288" s="23"/>
      <c r="W288" s="2"/>
      <c r="X288" s="2"/>
      <c r="Y288" s="2"/>
    </row>
    <row r="289" spans="1:25" ht="15.75" customHeight="1" x14ac:dyDescent="0.15">
      <c r="A289" s="2"/>
      <c r="B289" s="145"/>
      <c r="C289" s="292"/>
      <c r="D289" s="182" t="s">
        <v>8</v>
      </c>
      <c r="E289" s="175">
        <f t="shared" ref="E289:M289" si="309">IF(E294="",ROUNDDOWN(E288*E292,0),"　率設定ｴﾗｰ")</f>
        <v>0</v>
      </c>
      <c r="F289" s="180">
        <f t="shared" si="309"/>
        <v>0</v>
      </c>
      <c r="G289" s="180">
        <f t="shared" si="309"/>
        <v>0</v>
      </c>
      <c r="H289" s="180">
        <f t="shared" si="309"/>
        <v>0</v>
      </c>
      <c r="I289" s="180">
        <f t="shared" si="309"/>
        <v>0</v>
      </c>
      <c r="J289" s="180">
        <f t="shared" si="309"/>
        <v>0</v>
      </c>
      <c r="K289" s="180">
        <f t="shared" si="309"/>
        <v>0</v>
      </c>
      <c r="L289" s="180">
        <f t="shared" si="309"/>
        <v>0</v>
      </c>
      <c r="M289" s="180">
        <f t="shared" si="309"/>
        <v>0</v>
      </c>
      <c r="N289" s="177"/>
      <c r="O289" s="92"/>
      <c r="P289" s="41"/>
      <c r="Q289" s="44"/>
      <c r="R289" s="41"/>
      <c r="S289" s="41"/>
      <c r="T289" s="28"/>
      <c r="U289" s="28"/>
      <c r="V289" s="23"/>
      <c r="W289" s="2"/>
      <c r="X289" s="2"/>
      <c r="Y289" s="2"/>
    </row>
    <row r="290" spans="1:25" ht="15.75" customHeight="1" x14ac:dyDescent="0.15">
      <c r="A290" s="2"/>
      <c r="B290" s="145"/>
      <c r="C290" s="292"/>
      <c r="D290" s="96" t="s">
        <v>17</v>
      </c>
      <c r="E290" s="265">
        <f>IF($E$282="",0,E288+E289)</f>
        <v>0</v>
      </c>
      <c r="F290" s="266">
        <f t="shared" ref="F290:M290" si="310">IF($E$282="",0,F288+F289)</f>
        <v>0</v>
      </c>
      <c r="G290" s="266">
        <f t="shared" si="310"/>
        <v>0</v>
      </c>
      <c r="H290" s="266">
        <f t="shared" si="310"/>
        <v>0</v>
      </c>
      <c r="I290" s="266">
        <f t="shared" si="310"/>
        <v>0</v>
      </c>
      <c r="J290" s="266">
        <f t="shared" si="310"/>
        <v>0</v>
      </c>
      <c r="K290" s="266">
        <f t="shared" si="310"/>
        <v>0</v>
      </c>
      <c r="L290" s="266">
        <f t="shared" si="310"/>
        <v>0</v>
      </c>
      <c r="M290" s="266">
        <f t="shared" si="310"/>
        <v>0</v>
      </c>
      <c r="N290" s="186"/>
      <c r="O290" s="92"/>
      <c r="P290" s="41"/>
      <c r="Q290" s="44"/>
      <c r="R290" s="41"/>
      <c r="S290" s="41"/>
      <c r="T290" s="28"/>
      <c r="U290" s="28"/>
      <c r="V290" s="23"/>
      <c r="W290" s="2"/>
      <c r="X290" s="2"/>
      <c r="Y290" s="2"/>
    </row>
    <row r="291" spans="1:25" ht="29.25" customHeight="1" thickBot="1" x14ac:dyDescent="0.2">
      <c r="A291" s="2"/>
      <c r="B291" s="145"/>
      <c r="C291" s="293"/>
      <c r="D291" s="216" t="s">
        <v>27</v>
      </c>
      <c r="E291" s="270">
        <f>IFERROR((ROUNDDOWN(E290*E$37,0)),"")</f>
        <v>0</v>
      </c>
      <c r="F291" s="268">
        <f t="shared" ref="F291" si="311">IFERROR((ROUNDDOWN(F290*F$37,0)),"")</f>
        <v>0</v>
      </c>
      <c r="G291" s="268">
        <f t="shared" ref="G291" si="312">IFERROR((ROUNDDOWN(G290*G$37,0)),"")</f>
        <v>0</v>
      </c>
      <c r="H291" s="268">
        <f t="shared" ref="H291" si="313">IFERROR((ROUNDDOWN(H290*H$37,0)),"")</f>
        <v>0</v>
      </c>
      <c r="I291" s="267">
        <f>IFERROR(ROUNDDOWN(I290*I$37/(1+I$37),0),"")</f>
        <v>0</v>
      </c>
      <c r="J291" s="267">
        <f t="shared" ref="J291" si="314">IFERROR(ROUNDDOWN(J290*J$37/(1+J$37),0),"")</f>
        <v>0</v>
      </c>
      <c r="K291" s="267">
        <f t="shared" ref="K291" si="315">IFERROR(ROUNDDOWN(K290*K$37/(1+K$37),0),"")</f>
        <v>0</v>
      </c>
      <c r="L291" s="267">
        <f t="shared" ref="L291" si="316">IFERROR(ROUNDDOWN(L290*L$37/(1+L$37),0),"")</f>
        <v>0</v>
      </c>
      <c r="M291" s="267">
        <f t="shared" ref="M291" si="317">IFERROR(ROUNDDOWN(M290*M$37/(1+M$37),0),"")</f>
        <v>0</v>
      </c>
      <c r="N291" s="269"/>
      <c r="O291" s="92"/>
      <c r="P291" s="41"/>
      <c r="Q291" s="44"/>
      <c r="R291" s="41"/>
      <c r="S291" s="41"/>
      <c r="T291" s="28"/>
      <c r="U291" s="28"/>
      <c r="V291" s="23"/>
      <c r="W291" s="2"/>
      <c r="X291" s="2"/>
      <c r="Y291" s="2"/>
    </row>
    <row r="292" spans="1:25" ht="15.75" customHeight="1" x14ac:dyDescent="0.15">
      <c r="A292" s="2"/>
      <c r="B292" s="145" t="s">
        <v>86</v>
      </c>
      <c r="C292" s="20"/>
      <c r="D292" s="11" t="s">
        <v>9</v>
      </c>
      <c r="E292" s="108">
        <v>0</v>
      </c>
      <c r="F292" s="108">
        <v>0</v>
      </c>
      <c r="G292" s="108">
        <v>0</v>
      </c>
      <c r="H292" s="108">
        <v>0</v>
      </c>
      <c r="I292" s="107">
        <v>0</v>
      </c>
      <c r="J292" s="107">
        <v>0</v>
      </c>
      <c r="K292" s="107">
        <v>0</v>
      </c>
      <c r="L292" s="107">
        <v>0</v>
      </c>
      <c r="M292" s="107">
        <v>0</v>
      </c>
      <c r="N292" s="12"/>
      <c r="O292" s="92"/>
      <c r="P292" s="41"/>
      <c r="Q292" s="44"/>
      <c r="R292" s="41"/>
      <c r="S292" s="41"/>
      <c r="T292" s="28"/>
      <c r="U292" s="28"/>
      <c r="V292" s="23"/>
      <c r="W292" s="2"/>
      <c r="X292" s="2"/>
      <c r="Y292" s="2"/>
    </row>
    <row r="293" spans="1:25" ht="15.75" customHeight="1" x14ac:dyDescent="0.15">
      <c r="A293" s="2"/>
      <c r="B293" s="145"/>
      <c r="C293" s="20"/>
      <c r="D293" s="1"/>
      <c r="E293" s="60"/>
      <c r="F293" s="60"/>
      <c r="G293" s="60"/>
      <c r="H293" s="98" t="s">
        <v>28</v>
      </c>
      <c r="I293" s="99" t="s">
        <v>29</v>
      </c>
      <c r="J293" s="134"/>
      <c r="K293" s="60"/>
      <c r="L293" s="60"/>
      <c r="M293" s="60"/>
      <c r="N293" s="12"/>
      <c r="O293" s="92"/>
      <c r="P293" s="41"/>
      <c r="Q293" s="44"/>
      <c r="R293" s="41"/>
      <c r="S293" s="41"/>
      <c r="T293" s="28"/>
      <c r="U293" s="28"/>
      <c r="V293" s="23"/>
      <c r="W293" s="2"/>
      <c r="X293" s="2"/>
      <c r="Y293" s="2"/>
    </row>
    <row r="294" spans="1:25" ht="30.75" customHeight="1" x14ac:dyDescent="0.15">
      <c r="A294" s="2"/>
      <c r="B294" s="145"/>
      <c r="C294" s="304" t="str">
        <f>IF(AND(E294="",F294="",G294="",H294="",I294="",J294="",K294="",L294="",M294=""),"","一般管理費率：未記入、少数点以下第２位又は１０%以上を検出")</f>
        <v/>
      </c>
      <c r="D294" s="304"/>
      <c r="E294" s="73" t="str">
        <f>IF(AND(E292=ROUNDDOWN(E292,3),E292&lt;=0.1,E292&lt;&gt;""),"","←←確認してください ")</f>
        <v/>
      </c>
      <c r="F294" s="73" t="str">
        <f t="shared" ref="F294:M294" si="318">IF(AND(F292=ROUNDDOWN(F292,3),F292&lt;=0.1,F292&lt;&gt;""),"","←←確認してください ")</f>
        <v/>
      </c>
      <c r="G294" s="73" t="str">
        <f t="shared" si="318"/>
        <v/>
      </c>
      <c r="H294" s="73" t="str">
        <f t="shared" si="318"/>
        <v/>
      </c>
      <c r="I294" s="73" t="str">
        <f t="shared" si="318"/>
        <v/>
      </c>
      <c r="J294" s="73" t="str">
        <f t="shared" si="318"/>
        <v/>
      </c>
      <c r="K294" s="73" t="str">
        <f t="shared" si="318"/>
        <v/>
      </c>
      <c r="L294" s="73" t="str">
        <f t="shared" si="318"/>
        <v/>
      </c>
      <c r="M294" s="73" t="str">
        <f t="shared" si="318"/>
        <v/>
      </c>
      <c r="N294" s="4"/>
      <c r="O294" s="92"/>
      <c r="P294" s="41"/>
      <c r="Q294" s="44"/>
      <c r="R294" s="41"/>
      <c r="S294" s="41"/>
      <c r="T294" s="28"/>
      <c r="U294" s="28"/>
      <c r="V294" s="23"/>
      <c r="W294" s="2"/>
      <c r="X294" s="2"/>
      <c r="Y294" s="2"/>
    </row>
    <row r="295" spans="1:25" ht="18.75" customHeight="1" x14ac:dyDescent="0.15">
      <c r="A295" s="2"/>
      <c r="B295" s="145" t="s">
        <v>83</v>
      </c>
      <c r="C295" s="20"/>
      <c r="D295" s="7" t="s">
        <v>12</v>
      </c>
      <c r="E295" s="290"/>
      <c r="F295" s="290"/>
      <c r="G295" s="290"/>
      <c r="H295" s="290"/>
      <c r="I295" s="290"/>
      <c r="J295" s="240"/>
      <c r="K295" s="240"/>
      <c r="L295" s="240"/>
      <c r="M295" s="240"/>
      <c r="N295" s="54"/>
      <c r="O295" s="54"/>
      <c r="P295" s="41"/>
      <c r="Q295" s="44"/>
      <c r="R295" s="41"/>
      <c r="S295" s="41"/>
      <c r="T295" s="28"/>
      <c r="U295" s="28"/>
      <c r="V295" s="29"/>
      <c r="W295" s="2"/>
      <c r="X295" s="2"/>
      <c r="Y295" s="2"/>
    </row>
    <row r="296" spans="1:25" ht="18.75" customHeight="1" thickBot="1" x14ac:dyDescent="0.2">
      <c r="A296" s="2"/>
      <c r="B296" s="145" t="s">
        <v>84</v>
      </c>
      <c r="C296" s="20"/>
      <c r="D296" s="56" t="s">
        <v>98</v>
      </c>
      <c r="E296" s="302"/>
      <c r="F296" s="302"/>
      <c r="G296" s="302"/>
      <c r="H296" s="302"/>
      <c r="I296" s="302"/>
      <c r="J296" s="303" t="str">
        <f>IF(E296="","&lt;- 研究分担者を設定してください。","")</f>
        <v>&lt;- 研究分担者を設定してください。</v>
      </c>
      <c r="K296" s="303"/>
      <c r="L296" s="303"/>
      <c r="M296" s="303"/>
      <c r="N296" s="98" t="s">
        <v>2</v>
      </c>
      <c r="O296" s="44"/>
      <c r="P296" s="41"/>
      <c r="Q296" s="44"/>
      <c r="R296" s="41"/>
      <c r="S296" s="41"/>
      <c r="T296" s="28"/>
      <c r="U296" s="28"/>
      <c r="V296" s="29"/>
      <c r="W296" s="2"/>
      <c r="X296" s="2"/>
      <c r="Y296" s="2"/>
    </row>
    <row r="297" spans="1:25" ht="18" customHeight="1" thickBot="1" x14ac:dyDescent="0.2">
      <c r="A297" s="2"/>
      <c r="B297" s="145" t="s">
        <v>85</v>
      </c>
      <c r="C297" s="21" t="s">
        <v>0</v>
      </c>
      <c r="D297" s="5" t="s">
        <v>21</v>
      </c>
      <c r="E297" s="132">
        <f>E$24</f>
        <v>25</v>
      </c>
      <c r="F297" s="132">
        <f t="shared" ref="F297:M297" si="319">F$24</f>
        <v>26</v>
      </c>
      <c r="G297" s="132">
        <f t="shared" si="319"/>
        <v>27</v>
      </c>
      <c r="H297" s="132">
        <f t="shared" si="319"/>
        <v>28</v>
      </c>
      <c r="I297" s="132">
        <f t="shared" si="319"/>
        <v>29</v>
      </c>
      <c r="J297" s="132">
        <f t="shared" si="319"/>
        <v>30</v>
      </c>
      <c r="K297" s="132">
        <f t="shared" si="319"/>
        <v>31</v>
      </c>
      <c r="L297" s="132">
        <f t="shared" si="319"/>
        <v>32</v>
      </c>
      <c r="M297" s="132">
        <f t="shared" si="319"/>
        <v>33</v>
      </c>
      <c r="N297" s="40" t="str">
        <f>N$24</f>
        <v>総額</v>
      </c>
      <c r="O297" s="44"/>
      <c r="P297" s="41"/>
      <c r="Q297" s="44"/>
      <c r="R297" s="41"/>
      <c r="S297" s="41"/>
      <c r="T297" s="28"/>
      <c r="U297" s="28"/>
      <c r="V297" s="29"/>
      <c r="W297" s="2"/>
      <c r="X297" s="2"/>
      <c r="Y297" s="2"/>
    </row>
    <row r="298" spans="1:25" ht="15.75" customHeight="1" x14ac:dyDescent="0.15">
      <c r="A298" s="2"/>
      <c r="B298" s="145"/>
      <c r="C298" s="291" t="s">
        <v>70</v>
      </c>
      <c r="D298" s="24" t="s">
        <v>4</v>
      </c>
      <c r="E298" s="105">
        <v>0</v>
      </c>
      <c r="F298" s="106">
        <v>0</v>
      </c>
      <c r="G298" s="106">
        <v>0</v>
      </c>
      <c r="H298" s="106">
        <v>0</v>
      </c>
      <c r="I298" s="106">
        <v>0</v>
      </c>
      <c r="J298" s="106">
        <v>0</v>
      </c>
      <c r="K298" s="106">
        <v>0</v>
      </c>
      <c r="L298" s="106">
        <v>0</v>
      </c>
      <c r="M298" s="106">
        <v>0</v>
      </c>
      <c r="N298" s="36"/>
      <c r="O298" s="44"/>
      <c r="P298" s="41"/>
      <c r="Q298" s="44"/>
      <c r="R298" s="41"/>
      <c r="S298" s="41"/>
      <c r="T298" s="28"/>
      <c r="U298" s="28"/>
      <c r="V298" s="29"/>
      <c r="W298" s="2"/>
      <c r="X298" s="2"/>
      <c r="Y298" s="2"/>
    </row>
    <row r="299" spans="1:25" ht="15.75" customHeight="1" x14ac:dyDescent="0.15">
      <c r="A299" s="2"/>
      <c r="B299" s="145"/>
      <c r="C299" s="292"/>
      <c r="D299" s="25" t="s">
        <v>5</v>
      </c>
      <c r="E299" s="109">
        <v>0</v>
      </c>
      <c r="F299" s="109">
        <v>0</v>
      </c>
      <c r="G299" s="109">
        <v>0</v>
      </c>
      <c r="H299" s="109">
        <v>0</v>
      </c>
      <c r="I299" s="109">
        <v>0</v>
      </c>
      <c r="J299" s="109">
        <v>0</v>
      </c>
      <c r="K299" s="110">
        <v>0</v>
      </c>
      <c r="L299" s="110">
        <v>0</v>
      </c>
      <c r="M299" s="110">
        <v>0</v>
      </c>
      <c r="N299" s="37"/>
      <c r="O299" s="44"/>
      <c r="P299" s="41"/>
      <c r="Q299" s="44"/>
      <c r="R299" s="41"/>
      <c r="S299" s="41"/>
      <c r="T299" s="28"/>
      <c r="U299" s="28"/>
      <c r="V299" s="29"/>
      <c r="W299" s="2"/>
      <c r="X299" s="2"/>
      <c r="Y299" s="2"/>
    </row>
    <row r="300" spans="1:25" ht="15.75" customHeight="1" x14ac:dyDescent="0.15">
      <c r="A300" s="2"/>
      <c r="B300" s="145"/>
      <c r="C300" s="292"/>
      <c r="D300" s="26" t="s">
        <v>6</v>
      </c>
      <c r="E300" s="109">
        <v>0</v>
      </c>
      <c r="F300" s="109">
        <v>0</v>
      </c>
      <c r="G300" s="109">
        <v>0</v>
      </c>
      <c r="H300" s="109">
        <v>0</v>
      </c>
      <c r="I300" s="109">
        <v>0</v>
      </c>
      <c r="J300" s="109">
        <v>0</v>
      </c>
      <c r="K300" s="110">
        <v>0</v>
      </c>
      <c r="L300" s="110">
        <v>0</v>
      </c>
      <c r="M300" s="110">
        <v>0</v>
      </c>
      <c r="N300" s="37"/>
      <c r="O300" s="44"/>
      <c r="P300" s="41"/>
      <c r="Q300" s="44"/>
      <c r="R300" s="41"/>
      <c r="S300" s="41"/>
      <c r="T300" s="28"/>
      <c r="U300" s="28"/>
      <c r="V300" s="29"/>
      <c r="W300" s="2"/>
      <c r="X300" s="2"/>
      <c r="Y300" s="2"/>
    </row>
    <row r="301" spans="1:25" ht="15.75" customHeight="1" x14ac:dyDescent="0.15">
      <c r="A301" s="2"/>
      <c r="B301" s="145"/>
      <c r="C301" s="292"/>
      <c r="D301" s="45" t="s">
        <v>7</v>
      </c>
      <c r="E301" s="111">
        <v>0</v>
      </c>
      <c r="F301" s="111">
        <v>0</v>
      </c>
      <c r="G301" s="111">
        <v>0</v>
      </c>
      <c r="H301" s="111">
        <v>0</v>
      </c>
      <c r="I301" s="111">
        <v>0</v>
      </c>
      <c r="J301" s="111">
        <v>0</v>
      </c>
      <c r="K301" s="112">
        <v>0</v>
      </c>
      <c r="L301" s="112">
        <v>0</v>
      </c>
      <c r="M301" s="112">
        <v>0</v>
      </c>
      <c r="N301" s="39"/>
      <c r="O301" s="44"/>
      <c r="P301" s="41"/>
      <c r="Q301" s="44"/>
      <c r="R301" s="41"/>
      <c r="S301" s="41"/>
      <c r="T301" s="28"/>
      <c r="U301" s="28"/>
      <c r="V301" s="29"/>
      <c r="W301" s="2"/>
      <c r="X301" s="2"/>
      <c r="Y301" s="2"/>
    </row>
    <row r="302" spans="1:25" ht="15.75" customHeight="1" x14ac:dyDescent="0.15">
      <c r="A302" s="2"/>
      <c r="B302" s="145"/>
      <c r="C302" s="292"/>
      <c r="D302" s="174" t="s">
        <v>15</v>
      </c>
      <c r="E302" s="175">
        <f>SUM(E298:E301)</f>
        <v>0</v>
      </c>
      <c r="F302" s="176">
        <f t="shared" ref="F302" si="320">SUM(F298:F301)</f>
        <v>0</v>
      </c>
      <c r="G302" s="176">
        <f t="shared" ref="G302" si="321">SUM(G298:G301)</f>
        <v>0</v>
      </c>
      <c r="H302" s="176">
        <f t="shared" ref="H302" si="322">SUM(H298:H301)</f>
        <v>0</v>
      </c>
      <c r="I302" s="176">
        <f>SUM(I298:I301)</f>
        <v>0</v>
      </c>
      <c r="J302" s="176">
        <f t="shared" ref="J302" si="323">SUM(J298:J301)</f>
        <v>0</v>
      </c>
      <c r="K302" s="176">
        <f t="shared" ref="K302" si="324">SUM(K298:K301)</f>
        <v>0</v>
      </c>
      <c r="L302" s="176">
        <f t="shared" ref="L302" si="325">SUM(L298:L301)</f>
        <v>0</v>
      </c>
      <c r="M302" s="176">
        <f t="shared" ref="M302" si="326">SUM(M298:M301)</f>
        <v>0</v>
      </c>
      <c r="N302" s="177"/>
      <c r="O302" s="44"/>
      <c r="P302" s="41"/>
      <c r="Q302" s="44"/>
      <c r="R302" s="41"/>
      <c r="S302" s="41"/>
      <c r="T302" s="28"/>
      <c r="U302" s="28"/>
      <c r="V302" s="29"/>
      <c r="W302" s="2"/>
      <c r="X302" s="2"/>
      <c r="Y302" s="2"/>
    </row>
    <row r="303" spans="1:25" ht="15.75" customHeight="1" x14ac:dyDescent="0.15">
      <c r="A303" s="2"/>
      <c r="B303" s="145"/>
      <c r="C303" s="292"/>
      <c r="D303" s="182" t="s">
        <v>8</v>
      </c>
      <c r="E303" s="199">
        <f t="shared" ref="E303:M303" si="327">IF(E308="",ROUNDDOWN(E302*E306,0),"　率設定ｴﾗｰ")</f>
        <v>0</v>
      </c>
      <c r="F303" s="180">
        <f t="shared" si="327"/>
        <v>0</v>
      </c>
      <c r="G303" s="180">
        <f t="shared" si="327"/>
        <v>0</v>
      </c>
      <c r="H303" s="180">
        <f t="shared" si="327"/>
        <v>0</v>
      </c>
      <c r="I303" s="180">
        <f t="shared" si="327"/>
        <v>0</v>
      </c>
      <c r="J303" s="180">
        <f t="shared" si="327"/>
        <v>0</v>
      </c>
      <c r="K303" s="180">
        <f t="shared" si="327"/>
        <v>0</v>
      </c>
      <c r="L303" s="180">
        <f t="shared" si="327"/>
        <v>0</v>
      </c>
      <c r="M303" s="180">
        <f t="shared" si="327"/>
        <v>0</v>
      </c>
      <c r="N303" s="177"/>
      <c r="O303" s="44"/>
      <c r="P303" s="41"/>
      <c r="Q303" s="44"/>
      <c r="R303" s="44"/>
      <c r="S303" s="41"/>
      <c r="T303" s="28"/>
      <c r="U303" s="28"/>
      <c r="V303" s="29"/>
      <c r="W303" s="2"/>
      <c r="X303" s="2"/>
      <c r="Y303" s="2"/>
    </row>
    <row r="304" spans="1:25" ht="15.75" customHeight="1" x14ac:dyDescent="0.15">
      <c r="A304" s="2"/>
      <c r="B304" s="145"/>
      <c r="C304" s="292"/>
      <c r="D304" s="96" t="s">
        <v>17</v>
      </c>
      <c r="E304" s="265">
        <f>IF($E$296="",0,E302+E303)</f>
        <v>0</v>
      </c>
      <c r="F304" s="266">
        <f t="shared" ref="F304:M304" si="328">IF($E$296="",0,F302+F303)</f>
        <v>0</v>
      </c>
      <c r="G304" s="266">
        <f t="shared" si="328"/>
        <v>0</v>
      </c>
      <c r="H304" s="266">
        <f t="shared" si="328"/>
        <v>0</v>
      </c>
      <c r="I304" s="266">
        <f t="shared" si="328"/>
        <v>0</v>
      </c>
      <c r="J304" s="266">
        <f t="shared" si="328"/>
        <v>0</v>
      </c>
      <c r="K304" s="266">
        <f t="shared" si="328"/>
        <v>0</v>
      </c>
      <c r="L304" s="266">
        <f t="shared" si="328"/>
        <v>0</v>
      </c>
      <c r="M304" s="266">
        <f t="shared" si="328"/>
        <v>0</v>
      </c>
      <c r="N304" s="186"/>
      <c r="O304" s="44"/>
      <c r="P304" s="41"/>
      <c r="Q304" s="44"/>
      <c r="R304" s="44"/>
      <c r="S304" s="41"/>
      <c r="T304" s="28"/>
      <c r="U304" s="28"/>
      <c r="V304" s="29"/>
      <c r="W304" s="2"/>
      <c r="X304" s="2"/>
      <c r="Y304" s="2"/>
    </row>
    <row r="305" spans="1:25" ht="29.25" customHeight="1" thickBot="1" x14ac:dyDescent="0.2">
      <c r="A305" s="2"/>
      <c r="B305" s="145"/>
      <c r="C305" s="293"/>
      <c r="D305" s="216" t="s">
        <v>27</v>
      </c>
      <c r="E305" s="270">
        <f>IFERROR((ROUNDDOWN(E304*E$37,0)),"")</f>
        <v>0</v>
      </c>
      <c r="F305" s="268">
        <f t="shared" ref="F305" si="329">IFERROR((ROUNDDOWN(F304*F$37,0)),"")</f>
        <v>0</v>
      </c>
      <c r="G305" s="268">
        <f t="shared" ref="G305" si="330">IFERROR((ROUNDDOWN(G304*G$37,0)),"")</f>
        <v>0</v>
      </c>
      <c r="H305" s="268">
        <f t="shared" ref="H305" si="331">IFERROR((ROUNDDOWN(H304*H$37,0)),"")</f>
        <v>0</v>
      </c>
      <c r="I305" s="267">
        <f>IFERROR(ROUNDDOWN(I304*I$37/(1+I$37),0),"")</f>
        <v>0</v>
      </c>
      <c r="J305" s="267">
        <f t="shared" ref="J305" si="332">IFERROR(ROUNDDOWN(J304*J$37/(1+J$37),0),"")</f>
        <v>0</v>
      </c>
      <c r="K305" s="267">
        <f t="shared" ref="K305" si="333">IFERROR(ROUNDDOWN(K304*K$37/(1+K$37),0),"")</f>
        <v>0</v>
      </c>
      <c r="L305" s="267">
        <f t="shared" ref="L305" si="334">IFERROR(ROUNDDOWN(L304*L$37/(1+L$37),0),"")</f>
        <v>0</v>
      </c>
      <c r="M305" s="267">
        <f t="shared" ref="M305" si="335">IFERROR(ROUNDDOWN(M304*M$37/(1+M$37),0),"")</f>
        <v>0</v>
      </c>
      <c r="N305" s="269"/>
      <c r="O305" s="44"/>
      <c r="P305" s="41"/>
      <c r="Q305" s="44"/>
      <c r="R305" s="41"/>
      <c r="S305" s="41"/>
      <c r="T305" s="28"/>
      <c r="U305" s="28"/>
      <c r="V305" s="29"/>
      <c r="W305" s="29"/>
      <c r="X305" s="29"/>
      <c r="Y305" s="29"/>
    </row>
    <row r="306" spans="1:25" ht="15.75" customHeight="1" x14ac:dyDescent="0.15">
      <c r="A306" s="2"/>
      <c r="B306" s="145" t="s">
        <v>86</v>
      </c>
      <c r="C306" s="20"/>
      <c r="D306" s="11" t="s">
        <v>9</v>
      </c>
      <c r="E306" s="108">
        <v>0</v>
      </c>
      <c r="F306" s="108">
        <v>0</v>
      </c>
      <c r="G306" s="108">
        <v>0</v>
      </c>
      <c r="H306" s="108">
        <v>0</v>
      </c>
      <c r="I306" s="108">
        <v>0</v>
      </c>
      <c r="J306" s="108">
        <v>0</v>
      </c>
      <c r="K306" s="108">
        <v>0</v>
      </c>
      <c r="L306" s="108">
        <v>0</v>
      </c>
      <c r="M306" s="108">
        <v>0</v>
      </c>
      <c r="N306" s="12"/>
      <c r="O306" s="44"/>
      <c r="P306" s="41"/>
      <c r="Q306" s="44"/>
      <c r="R306" s="44"/>
      <c r="S306" s="41"/>
      <c r="T306" s="28"/>
      <c r="U306" s="28"/>
      <c r="V306" s="29"/>
      <c r="W306" s="2"/>
      <c r="X306" s="2"/>
      <c r="Y306" s="2"/>
    </row>
    <row r="307" spans="1:25" ht="15.75" customHeight="1" x14ac:dyDescent="0.15">
      <c r="A307" s="2"/>
      <c r="B307" s="145"/>
      <c r="C307" s="20"/>
      <c r="D307" s="1"/>
      <c r="E307" s="60"/>
      <c r="F307" s="60"/>
      <c r="G307" s="60"/>
      <c r="H307" s="98" t="s">
        <v>28</v>
      </c>
      <c r="I307" s="99" t="s">
        <v>29</v>
      </c>
      <c r="J307" s="134"/>
      <c r="K307" s="60"/>
      <c r="L307" s="60"/>
      <c r="M307" s="60"/>
      <c r="N307" s="12"/>
      <c r="O307" s="44"/>
      <c r="P307" s="41"/>
      <c r="Q307" s="44"/>
      <c r="R307" s="44"/>
      <c r="S307" s="41"/>
      <c r="T307" s="28"/>
      <c r="U307" s="28"/>
      <c r="V307" s="29"/>
      <c r="W307" s="2"/>
      <c r="X307" s="2"/>
      <c r="Y307" s="2"/>
    </row>
    <row r="308" spans="1:25" ht="30.75" customHeight="1" x14ac:dyDescent="0.15">
      <c r="A308" s="2"/>
      <c r="B308" s="145"/>
      <c r="C308" s="304" t="str">
        <f>IF(AND(E308="",F308="",G308="",H308="",I308="",J308="",K308="",L308="",M308=""),"","一般管理費率：未記入、少数点以下第２位又は１０%以上を検出")</f>
        <v/>
      </c>
      <c r="D308" s="304"/>
      <c r="E308" s="73" t="str">
        <f>IF(AND(E306=ROUNDDOWN(E306,3),E306&lt;=0.1,E306&lt;&gt;""),"","←←確認してください ")</f>
        <v/>
      </c>
      <c r="F308" s="73" t="str">
        <f t="shared" ref="F308:M308" si="336">IF(AND(F306=ROUNDDOWN(F306,3),F306&lt;=0.1,F306&lt;&gt;""),"","←←確認してください ")</f>
        <v/>
      </c>
      <c r="G308" s="73" t="str">
        <f t="shared" si="336"/>
        <v/>
      </c>
      <c r="H308" s="73" t="str">
        <f t="shared" si="336"/>
        <v/>
      </c>
      <c r="I308" s="73" t="str">
        <f t="shared" si="336"/>
        <v/>
      </c>
      <c r="J308" s="73" t="str">
        <f t="shared" si="336"/>
        <v/>
      </c>
      <c r="K308" s="73" t="str">
        <f t="shared" si="336"/>
        <v/>
      </c>
      <c r="L308" s="73" t="str">
        <f t="shared" si="336"/>
        <v/>
      </c>
      <c r="M308" s="73" t="str">
        <f t="shared" si="336"/>
        <v/>
      </c>
      <c r="N308" s="4"/>
      <c r="O308" s="93"/>
      <c r="P308" s="41"/>
      <c r="Q308" s="44"/>
      <c r="R308" s="41"/>
      <c r="S308" s="41"/>
      <c r="T308" s="28"/>
      <c r="U308" s="28"/>
      <c r="V308" s="29"/>
      <c r="W308" s="2"/>
      <c r="X308" s="2"/>
      <c r="Y308" s="2"/>
    </row>
    <row r="309" spans="1:25" ht="18.75" customHeight="1" x14ac:dyDescent="0.15">
      <c r="A309" s="2"/>
      <c r="B309" s="145" t="s">
        <v>83</v>
      </c>
      <c r="C309" s="20"/>
      <c r="D309" s="7" t="s">
        <v>12</v>
      </c>
      <c r="E309" s="290"/>
      <c r="F309" s="290"/>
      <c r="G309" s="290"/>
      <c r="H309" s="290"/>
      <c r="I309" s="290"/>
      <c r="J309" s="240"/>
      <c r="K309" s="240"/>
      <c r="L309" s="240"/>
      <c r="M309" s="240"/>
      <c r="N309" s="54"/>
      <c r="O309" s="54"/>
      <c r="P309" s="41"/>
      <c r="Q309" s="44"/>
      <c r="R309" s="41"/>
      <c r="S309" s="41"/>
      <c r="T309" s="28"/>
      <c r="U309" s="28"/>
      <c r="V309" s="29"/>
      <c r="W309" s="2"/>
      <c r="X309" s="2"/>
      <c r="Y309" s="2"/>
    </row>
    <row r="310" spans="1:25" ht="18.75" customHeight="1" thickBot="1" x14ac:dyDescent="0.2">
      <c r="A310" s="2"/>
      <c r="B310" s="145" t="s">
        <v>84</v>
      </c>
      <c r="C310" s="20"/>
      <c r="D310" s="56" t="s">
        <v>98</v>
      </c>
      <c r="E310" s="302"/>
      <c r="F310" s="302"/>
      <c r="G310" s="302"/>
      <c r="H310" s="302"/>
      <c r="I310" s="302"/>
      <c r="J310" s="303" t="str">
        <f>IF(E310="","&lt;- 研究分担者を設定してください。","")</f>
        <v>&lt;- 研究分担者を設定してください。</v>
      </c>
      <c r="K310" s="303"/>
      <c r="L310" s="303"/>
      <c r="M310" s="303"/>
      <c r="N310" s="98" t="s">
        <v>2</v>
      </c>
      <c r="O310" s="44"/>
      <c r="P310" s="41"/>
      <c r="Q310" s="44"/>
      <c r="R310" s="41"/>
      <c r="S310" s="41"/>
      <c r="T310" s="28"/>
      <c r="U310" s="28"/>
      <c r="V310" s="29"/>
      <c r="W310" s="2"/>
      <c r="X310" s="2"/>
      <c r="Y310" s="2"/>
    </row>
    <row r="311" spans="1:25" ht="18" customHeight="1" thickBot="1" x14ac:dyDescent="0.2">
      <c r="A311" s="2"/>
      <c r="B311" s="145" t="s">
        <v>85</v>
      </c>
      <c r="C311" s="21" t="s">
        <v>0</v>
      </c>
      <c r="D311" s="5" t="s">
        <v>21</v>
      </c>
      <c r="E311" s="132">
        <f>E$24</f>
        <v>25</v>
      </c>
      <c r="F311" s="132">
        <f t="shared" ref="F311:M311" si="337">F$24</f>
        <v>26</v>
      </c>
      <c r="G311" s="132">
        <f t="shared" si="337"/>
        <v>27</v>
      </c>
      <c r="H311" s="132">
        <f t="shared" si="337"/>
        <v>28</v>
      </c>
      <c r="I311" s="132">
        <f t="shared" si="337"/>
        <v>29</v>
      </c>
      <c r="J311" s="132">
        <f t="shared" si="337"/>
        <v>30</v>
      </c>
      <c r="K311" s="132">
        <f t="shared" si="337"/>
        <v>31</v>
      </c>
      <c r="L311" s="132">
        <f t="shared" si="337"/>
        <v>32</v>
      </c>
      <c r="M311" s="132">
        <f t="shared" si="337"/>
        <v>33</v>
      </c>
      <c r="N311" s="40" t="str">
        <f>N$24</f>
        <v>総額</v>
      </c>
      <c r="O311" s="44"/>
      <c r="P311" s="41"/>
      <c r="Q311" s="44"/>
      <c r="R311" s="41"/>
      <c r="S311" s="41"/>
      <c r="T311" s="28"/>
      <c r="U311" s="28"/>
      <c r="V311" s="29"/>
      <c r="W311" s="2"/>
      <c r="X311" s="2"/>
      <c r="Y311" s="2"/>
    </row>
    <row r="312" spans="1:25" ht="15.75" customHeight="1" x14ac:dyDescent="0.15">
      <c r="A312" s="2"/>
      <c r="B312" s="145"/>
      <c r="C312" s="291" t="s">
        <v>70</v>
      </c>
      <c r="D312" s="24" t="s">
        <v>4</v>
      </c>
      <c r="E312" s="105">
        <v>0</v>
      </c>
      <c r="F312" s="106">
        <v>0</v>
      </c>
      <c r="G312" s="106">
        <v>0</v>
      </c>
      <c r="H312" s="106">
        <v>0</v>
      </c>
      <c r="I312" s="106">
        <v>0</v>
      </c>
      <c r="J312" s="106">
        <v>0</v>
      </c>
      <c r="K312" s="106">
        <v>0</v>
      </c>
      <c r="L312" s="106">
        <v>0</v>
      </c>
      <c r="M312" s="106">
        <v>0</v>
      </c>
      <c r="N312" s="36"/>
      <c r="O312" s="44"/>
      <c r="P312" s="41"/>
      <c r="Q312" s="44"/>
      <c r="R312" s="41"/>
      <c r="S312" s="41"/>
      <c r="T312" s="28"/>
      <c r="U312" s="28"/>
      <c r="V312" s="29"/>
      <c r="W312" s="2"/>
      <c r="X312" s="2"/>
      <c r="Y312" s="2"/>
    </row>
    <row r="313" spans="1:25" ht="15.75" customHeight="1" x14ac:dyDescent="0.15">
      <c r="A313" s="2"/>
      <c r="B313" s="145"/>
      <c r="C313" s="292"/>
      <c r="D313" s="25" t="s">
        <v>5</v>
      </c>
      <c r="E313" s="109">
        <v>0</v>
      </c>
      <c r="F313" s="109">
        <v>0</v>
      </c>
      <c r="G313" s="109">
        <v>0</v>
      </c>
      <c r="H313" s="109">
        <v>0</v>
      </c>
      <c r="I313" s="109">
        <v>0</v>
      </c>
      <c r="J313" s="109">
        <v>0</v>
      </c>
      <c r="K313" s="110">
        <v>0</v>
      </c>
      <c r="L313" s="110">
        <v>0</v>
      </c>
      <c r="M313" s="110">
        <v>0</v>
      </c>
      <c r="N313" s="37"/>
      <c r="O313" s="44"/>
      <c r="P313" s="41"/>
      <c r="Q313" s="44"/>
      <c r="R313" s="41"/>
      <c r="S313" s="41"/>
      <c r="T313" s="28"/>
      <c r="U313" s="28"/>
      <c r="V313" s="29"/>
      <c r="W313" s="2"/>
      <c r="X313" s="2"/>
      <c r="Y313" s="2"/>
    </row>
    <row r="314" spans="1:25" ht="15.75" customHeight="1" x14ac:dyDescent="0.15">
      <c r="A314" s="2"/>
      <c r="B314" s="145"/>
      <c r="C314" s="292"/>
      <c r="D314" s="26" t="s">
        <v>6</v>
      </c>
      <c r="E314" s="109">
        <v>0</v>
      </c>
      <c r="F314" s="109">
        <v>0</v>
      </c>
      <c r="G314" s="109">
        <v>0</v>
      </c>
      <c r="H314" s="109">
        <v>0</v>
      </c>
      <c r="I314" s="109">
        <v>0</v>
      </c>
      <c r="J314" s="109">
        <v>0</v>
      </c>
      <c r="K314" s="110">
        <v>0</v>
      </c>
      <c r="L314" s="110">
        <v>0</v>
      </c>
      <c r="M314" s="110">
        <v>0</v>
      </c>
      <c r="N314" s="37"/>
      <c r="O314" s="44"/>
      <c r="P314" s="41"/>
      <c r="Q314" s="44"/>
      <c r="R314" s="41"/>
      <c r="S314" s="41"/>
      <c r="T314" s="28"/>
      <c r="U314" s="28"/>
      <c r="V314" s="29"/>
      <c r="W314" s="2"/>
      <c r="X314" s="2"/>
      <c r="Y314" s="2"/>
    </row>
    <row r="315" spans="1:25" ht="15.75" customHeight="1" x14ac:dyDescent="0.15">
      <c r="A315" s="2"/>
      <c r="B315" s="145"/>
      <c r="C315" s="292"/>
      <c r="D315" s="45" t="s">
        <v>7</v>
      </c>
      <c r="E315" s="111">
        <v>0</v>
      </c>
      <c r="F315" s="111">
        <v>0</v>
      </c>
      <c r="G315" s="111">
        <v>0</v>
      </c>
      <c r="H315" s="111">
        <v>0</v>
      </c>
      <c r="I315" s="111">
        <v>0</v>
      </c>
      <c r="J315" s="111">
        <v>0</v>
      </c>
      <c r="K315" s="112">
        <v>0</v>
      </c>
      <c r="L315" s="112">
        <v>0</v>
      </c>
      <c r="M315" s="112">
        <v>0</v>
      </c>
      <c r="N315" s="39"/>
      <c r="O315" s="44"/>
      <c r="P315" s="41"/>
      <c r="Q315" s="44"/>
      <c r="R315" s="41"/>
      <c r="S315" s="41"/>
      <c r="T315" s="28"/>
      <c r="U315" s="28"/>
      <c r="V315" s="29"/>
      <c r="W315" s="2"/>
      <c r="X315" s="2"/>
      <c r="Y315" s="2"/>
    </row>
    <row r="316" spans="1:25" ht="15.75" customHeight="1" x14ac:dyDescent="0.15">
      <c r="A316" s="2"/>
      <c r="B316" s="145"/>
      <c r="C316" s="292"/>
      <c r="D316" s="174" t="s">
        <v>15</v>
      </c>
      <c r="E316" s="175">
        <f>SUM(E312:E315)</f>
        <v>0</v>
      </c>
      <c r="F316" s="176">
        <f t="shared" ref="F316" si="338">SUM(F312:F315)</f>
        <v>0</v>
      </c>
      <c r="G316" s="176">
        <f t="shared" ref="G316" si="339">SUM(G312:G315)</f>
        <v>0</v>
      </c>
      <c r="H316" s="176">
        <f t="shared" ref="H316" si="340">SUM(H312:H315)</f>
        <v>0</v>
      </c>
      <c r="I316" s="176">
        <f>SUM(I312:I315)</f>
        <v>0</v>
      </c>
      <c r="J316" s="176">
        <f t="shared" ref="J316" si="341">SUM(J312:J315)</f>
        <v>0</v>
      </c>
      <c r="K316" s="176">
        <f t="shared" ref="K316" si="342">SUM(K312:K315)</f>
        <v>0</v>
      </c>
      <c r="L316" s="176">
        <f t="shared" ref="L316" si="343">SUM(L312:L315)</f>
        <v>0</v>
      </c>
      <c r="M316" s="176">
        <f t="shared" ref="M316" si="344">SUM(M312:M315)</f>
        <v>0</v>
      </c>
      <c r="N316" s="177"/>
      <c r="O316" s="44"/>
      <c r="P316" s="41"/>
      <c r="Q316" s="44"/>
      <c r="R316" s="41"/>
      <c r="S316" s="41"/>
      <c r="T316" s="28"/>
      <c r="U316" s="28"/>
      <c r="V316" s="29"/>
      <c r="W316" s="2"/>
      <c r="X316" s="2"/>
      <c r="Y316" s="2"/>
    </row>
    <row r="317" spans="1:25" ht="15.75" customHeight="1" x14ac:dyDescent="0.15">
      <c r="A317" s="2"/>
      <c r="B317" s="145"/>
      <c r="C317" s="292"/>
      <c r="D317" s="182" t="s">
        <v>8</v>
      </c>
      <c r="E317" s="199">
        <f t="shared" ref="E317:M317" si="345">IF(E322="",ROUNDDOWN(E316*E320,0),"　率設定ｴﾗｰ")</f>
        <v>0</v>
      </c>
      <c r="F317" s="180">
        <f t="shared" si="345"/>
        <v>0</v>
      </c>
      <c r="G317" s="180">
        <f t="shared" si="345"/>
        <v>0</v>
      </c>
      <c r="H317" s="180">
        <f t="shared" si="345"/>
        <v>0</v>
      </c>
      <c r="I317" s="180">
        <f t="shared" si="345"/>
        <v>0</v>
      </c>
      <c r="J317" s="180">
        <f t="shared" si="345"/>
        <v>0</v>
      </c>
      <c r="K317" s="180">
        <f t="shared" si="345"/>
        <v>0</v>
      </c>
      <c r="L317" s="180">
        <f t="shared" si="345"/>
        <v>0</v>
      </c>
      <c r="M317" s="180">
        <f t="shared" si="345"/>
        <v>0</v>
      </c>
      <c r="N317" s="177"/>
      <c r="O317" s="44"/>
      <c r="P317" s="41"/>
      <c r="Q317" s="44"/>
      <c r="R317" s="44"/>
      <c r="S317" s="41"/>
      <c r="T317" s="28"/>
      <c r="U317" s="28"/>
      <c r="V317" s="29"/>
      <c r="W317" s="2"/>
      <c r="X317" s="2"/>
      <c r="Y317" s="2"/>
    </row>
    <row r="318" spans="1:25" ht="15.75" customHeight="1" x14ac:dyDescent="0.15">
      <c r="A318" s="2"/>
      <c r="B318" s="145"/>
      <c r="C318" s="292"/>
      <c r="D318" s="96" t="s">
        <v>17</v>
      </c>
      <c r="E318" s="265">
        <f>IF($E$310="",0,E316+E317)</f>
        <v>0</v>
      </c>
      <c r="F318" s="266">
        <f t="shared" ref="F318:M318" si="346">IF($E$310="",0,F316+F317)</f>
        <v>0</v>
      </c>
      <c r="G318" s="266">
        <f t="shared" si="346"/>
        <v>0</v>
      </c>
      <c r="H318" s="266">
        <f t="shared" si="346"/>
        <v>0</v>
      </c>
      <c r="I318" s="266">
        <f t="shared" si="346"/>
        <v>0</v>
      </c>
      <c r="J318" s="266">
        <f t="shared" si="346"/>
        <v>0</v>
      </c>
      <c r="K318" s="266">
        <f t="shared" si="346"/>
        <v>0</v>
      </c>
      <c r="L318" s="266">
        <f t="shared" si="346"/>
        <v>0</v>
      </c>
      <c r="M318" s="266">
        <f t="shared" si="346"/>
        <v>0</v>
      </c>
      <c r="N318" s="186"/>
      <c r="O318" s="44"/>
      <c r="P318" s="41"/>
      <c r="Q318" s="44"/>
      <c r="R318" s="44"/>
      <c r="S318" s="41"/>
      <c r="T318" s="28"/>
      <c r="U318" s="28"/>
      <c r="V318" s="29"/>
      <c r="W318" s="2"/>
      <c r="X318" s="2"/>
      <c r="Y318" s="2"/>
    </row>
    <row r="319" spans="1:25" ht="29.25" customHeight="1" thickBot="1" x14ac:dyDescent="0.2">
      <c r="A319" s="2"/>
      <c r="B319" s="145"/>
      <c r="C319" s="293"/>
      <c r="D319" s="216" t="s">
        <v>27</v>
      </c>
      <c r="E319" s="270">
        <f>IFERROR((ROUNDDOWN(E318*E$37,0)),"")</f>
        <v>0</v>
      </c>
      <c r="F319" s="268">
        <f t="shared" ref="F319" si="347">IFERROR((ROUNDDOWN(F318*F$37,0)),"")</f>
        <v>0</v>
      </c>
      <c r="G319" s="268">
        <f t="shared" ref="G319" si="348">IFERROR((ROUNDDOWN(G318*G$37,0)),"")</f>
        <v>0</v>
      </c>
      <c r="H319" s="268">
        <f t="shared" ref="H319" si="349">IFERROR((ROUNDDOWN(H318*H$37,0)),"")</f>
        <v>0</v>
      </c>
      <c r="I319" s="267">
        <f>IFERROR(ROUNDDOWN(I318*I$37/(1+I$37),0),"")</f>
        <v>0</v>
      </c>
      <c r="J319" s="267">
        <f t="shared" ref="J319" si="350">IFERROR(ROUNDDOWN(J318*J$37/(1+J$37),0),"")</f>
        <v>0</v>
      </c>
      <c r="K319" s="267">
        <f t="shared" ref="K319" si="351">IFERROR(ROUNDDOWN(K318*K$37/(1+K$37),0),"")</f>
        <v>0</v>
      </c>
      <c r="L319" s="267">
        <f t="shared" ref="L319" si="352">IFERROR(ROUNDDOWN(L318*L$37/(1+L$37),0),"")</f>
        <v>0</v>
      </c>
      <c r="M319" s="267">
        <f t="shared" ref="M319" si="353">IFERROR(ROUNDDOWN(M318*M$37/(1+M$37),0),"")</f>
        <v>0</v>
      </c>
      <c r="N319" s="269"/>
      <c r="O319" s="44"/>
      <c r="P319" s="41"/>
      <c r="Q319" s="44"/>
      <c r="R319" s="41"/>
      <c r="S319" s="41"/>
      <c r="T319" s="28"/>
      <c r="U319" s="28"/>
      <c r="V319" s="29"/>
      <c r="W319" s="29"/>
      <c r="X319" s="29"/>
      <c r="Y319" s="29"/>
    </row>
    <row r="320" spans="1:25" ht="15.75" customHeight="1" x14ac:dyDescent="0.15">
      <c r="A320" s="2"/>
      <c r="B320" s="145" t="s">
        <v>86</v>
      </c>
      <c r="C320" s="20"/>
      <c r="D320" s="11" t="s">
        <v>9</v>
      </c>
      <c r="E320" s="108">
        <v>0</v>
      </c>
      <c r="F320" s="108">
        <v>0</v>
      </c>
      <c r="G320" s="108">
        <v>0</v>
      </c>
      <c r="H320" s="108">
        <v>0</v>
      </c>
      <c r="I320" s="107">
        <v>0</v>
      </c>
      <c r="J320" s="107">
        <v>0</v>
      </c>
      <c r="K320" s="107">
        <v>0</v>
      </c>
      <c r="L320" s="107">
        <v>0</v>
      </c>
      <c r="M320" s="107">
        <v>0</v>
      </c>
      <c r="N320" s="12"/>
      <c r="O320" s="44"/>
      <c r="P320" s="41"/>
      <c r="Q320" s="44"/>
      <c r="R320" s="44"/>
      <c r="S320" s="41"/>
      <c r="T320" s="28"/>
      <c r="U320" s="28"/>
      <c r="V320" s="29"/>
      <c r="W320" s="2"/>
      <c r="X320" s="2"/>
      <c r="Y320" s="2"/>
    </row>
    <row r="321" spans="1:25" ht="15.75" customHeight="1" x14ac:dyDescent="0.15">
      <c r="A321" s="2"/>
      <c r="B321" s="2"/>
      <c r="C321" s="20"/>
      <c r="D321" s="1"/>
      <c r="E321" s="60"/>
      <c r="F321" s="60"/>
      <c r="G321" s="60"/>
      <c r="H321" s="98" t="s">
        <v>28</v>
      </c>
      <c r="I321" s="99" t="s">
        <v>29</v>
      </c>
      <c r="J321" s="134"/>
      <c r="K321" s="60"/>
      <c r="L321" s="60"/>
      <c r="M321" s="60"/>
      <c r="N321" s="12"/>
      <c r="O321" s="9"/>
      <c r="P321" s="9"/>
      <c r="Q321" s="29"/>
      <c r="R321" s="44"/>
      <c r="S321" s="41"/>
      <c r="T321" s="28"/>
      <c r="U321" s="28"/>
      <c r="V321" s="29"/>
      <c r="W321" s="2"/>
      <c r="X321" s="2"/>
      <c r="Y321" s="2"/>
    </row>
    <row r="322" spans="1:25" ht="30.75" customHeight="1" x14ac:dyDescent="0.15">
      <c r="A322" s="2"/>
      <c r="B322" s="2"/>
      <c r="C322" s="304" t="str">
        <f>IF(AND(E322="",F322="",G322="",H322="",I322="",J322="",K322="",L322="",M322=""),"","一般管理費率：未記入、少数点以下第２位又は１０%以上を検出")</f>
        <v/>
      </c>
      <c r="D322" s="304"/>
      <c r="E322" s="73" t="str">
        <f>IF(AND(E320=ROUNDDOWN(E320,3),E320&lt;=0.1,E320&lt;&gt;""),"","←←確認してください ")</f>
        <v/>
      </c>
      <c r="F322" s="73" t="str">
        <f t="shared" ref="F322:M322" si="354">IF(AND(F320=ROUNDDOWN(F320,3),F320&lt;=0.1,F320&lt;&gt;""),"","←←確認してください ")</f>
        <v/>
      </c>
      <c r="G322" s="73" t="str">
        <f t="shared" si="354"/>
        <v/>
      </c>
      <c r="H322" s="73" t="str">
        <f t="shared" si="354"/>
        <v/>
      </c>
      <c r="I322" s="73" t="str">
        <f t="shared" si="354"/>
        <v/>
      </c>
      <c r="J322" s="73" t="str">
        <f t="shared" si="354"/>
        <v/>
      </c>
      <c r="K322" s="73" t="str">
        <f t="shared" si="354"/>
        <v/>
      </c>
      <c r="L322" s="73" t="str">
        <f t="shared" si="354"/>
        <v/>
      </c>
      <c r="M322" s="73" t="str">
        <f t="shared" si="354"/>
        <v/>
      </c>
      <c r="N322" s="4"/>
      <c r="O322" s="4"/>
      <c r="P322" s="4"/>
      <c r="Q322" s="4"/>
      <c r="R322" s="41"/>
      <c r="S322" s="41"/>
      <c r="T322" s="28"/>
      <c r="U322" s="28"/>
      <c r="V322" s="29"/>
      <c r="W322" s="2"/>
      <c r="X322" s="2"/>
      <c r="Y322" s="2"/>
    </row>
    <row r="323" spans="1:25" x14ac:dyDescent="0.15">
      <c r="A323" s="2"/>
      <c r="B323" s="2"/>
      <c r="C323" s="20"/>
      <c r="D323" s="18"/>
      <c r="E323" s="4"/>
      <c r="F323" s="4"/>
      <c r="G323" s="4"/>
      <c r="H323" s="4"/>
      <c r="I323" s="4"/>
      <c r="J323" s="4"/>
      <c r="K323" s="4"/>
      <c r="L323" s="4"/>
      <c r="M323" s="4"/>
      <c r="N323" s="4"/>
      <c r="O323" s="4"/>
      <c r="P323" s="4"/>
      <c r="Q323" s="4"/>
      <c r="R323" s="41"/>
      <c r="S323" s="41"/>
      <c r="T323" s="28"/>
      <c r="U323" s="28"/>
      <c r="V323" s="29"/>
      <c r="W323" s="2"/>
      <c r="X323" s="2"/>
      <c r="Y323" s="2"/>
    </row>
    <row r="324" spans="1:25" x14ac:dyDescent="0.15">
      <c r="A324" s="2"/>
      <c r="B324" s="2"/>
      <c r="C324" s="20"/>
      <c r="D324" s="1"/>
      <c r="E324" s="19"/>
      <c r="F324" s="19"/>
      <c r="G324" s="19"/>
      <c r="H324" s="3"/>
      <c r="I324" s="3"/>
      <c r="J324" s="3"/>
      <c r="K324" s="3"/>
      <c r="L324" s="3"/>
      <c r="M324" s="3"/>
      <c r="N324" s="3"/>
      <c r="O324" s="3"/>
      <c r="P324" s="3"/>
      <c r="Q324" s="3"/>
      <c r="R324" s="41"/>
      <c r="S324" s="41"/>
      <c r="T324" s="28"/>
      <c r="U324" s="28"/>
      <c r="V324" s="29"/>
      <c r="W324" s="2"/>
      <c r="X324" s="2"/>
      <c r="Y324" s="2"/>
    </row>
    <row r="325" spans="1:25" x14ac:dyDescent="0.15">
      <c r="A325" s="2"/>
      <c r="B325" s="2"/>
      <c r="C325" s="20"/>
      <c r="D325" s="2"/>
      <c r="E325" s="12"/>
      <c r="F325" s="12"/>
      <c r="G325" s="12"/>
      <c r="H325" s="12"/>
      <c r="I325" s="12"/>
      <c r="J325" s="12"/>
      <c r="K325" s="12"/>
      <c r="L325" s="12"/>
      <c r="M325" s="12"/>
      <c r="N325" s="12"/>
      <c r="O325" s="12"/>
      <c r="P325" s="12"/>
      <c r="Q325" s="12"/>
      <c r="R325" s="41"/>
      <c r="S325" s="41"/>
      <c r="T325" s="28"/>
      <c r="U325" s="28"/>
      <c r="V325" s="29"/>
      <c r="W325" s="2"/>
      <c r="X325" s="2"/>
      <c r="Y325" s="2"/>
    </row>
    <row r="326" spans="1:25" x14ac:dyDescent="0.15">
      <c r="A326" s="2"/>
      <c r="B326" s="2"/>
      <c r="C326" s="20"/>
      <c r="D326" s="2"/>
      <c r="E326" s="2"/>
      <c r="F326" s="2"/>
      <c r="G326" s="2"/>
      <c r="H326" s="2"/>
      <c r="I326" s="2"/>
      <c r="J326" s="2"/>
      <c r="K326" s="2"/>
      <c r="L326" s="2"/>
      <c r="M326" s="2"/>
      <c r="N326" s="2"/>
      <c r="O326" s="2"/>
      <c r="P326" s="2"/>
      <c r="Q326" s="29"/>
      <c r="R326" s="41"/>
      <c r="S326" s="41"/>
      <c r="T326" s="28"/>
      <c r="U326" s="28"/>
      <c r="V326" s="29"/>
      <c r="W326" s="2"/>
      <c r="X326" s="2"/>
      <c r="Y326" s="2"/>
    </row>
  </sheetData>
  <sheetProtection algorithmName="SHA-512" hashValue="pp0IvUkGUTvnizDybFg7xkPa7tbd9EU/fMfW985etyel3SKhgXMRBMgr3nKN6TIxGKksrGOSDF5BG1O84n5wQA==" saltValue="BabAl6u1ufbHrEtQ7sQZ0g==" spinCount="100000" sheet="1" formatCells="0" formatColumns="0" formatRows="0"/>
  <protectedRanges>
    <protectedRange sqref="N18:N21 E36:M36 E23:H23 M22:N23 E25:M28 E18:M20 J21:M21" name="範囲1"/>
    <protectedRange sqref="E44:M47 E52:M52 E156:M159 E164:M164 E170:M173 E178:M178 E58:M61 E66:M66 E72:M75 E80:M80 E86:M89 E94:M94 E100:M103 E108:M108 E114:M117 E122:M122 E128:M131 E136:M136 E142:M145 E150:M150 J41:M41" name="範囲2"/>
    <protectedRange sqref="E186:M189 E194:M194 E298:M301 E306:M306 E312:M315 E320:M320 E200:M203 E208:M208 E214:M217 E222:M222 E228:M231 E236:M236 E242:M245 E250:M250 E256:M259 E264:M264 E270:M273 E278:M278 E284:M287 E292:M292" name="範囲3"/>
    <protectedRange sqref="L22:L23" name="範囲1_2"/>
    <protectedRange sqref="E22:H22 E21:I21" name="範囲1_3"/>
    <protectedRange sqref="E41:I42" name="範囲2_1"/>
    <protectedRange sqref="E55:M56" name="範囲2_4"/>
    <protectedRange sqref="E69:M70" name="範囲2_5"/>
    <protectedRange sqref="E83:M84" name="範囲2_6"/>
    <protectedRange sqref="E97:M98" name="範囲2_7"/>
    <protectedRange sqref="E111:M112" name="範囲2_8"/>
    <protectedRange sqref="E125:M126" name="範囲2_9"/>
    <protectedRange sqref="E139:M140" name="範囲2_10"/>
    <protectedRange sqref="E153:M154" name="範囲2_11"/>
    <protectedRange sqref="E167:M168" name="範囲2_12"/>
    <protectedRange sqref="E183:M184" name="範囲3_1"/>
    <protectedRange sqref="E197:M198" name="範囲3_2"/>
    <protectedRange sqref="E211:M212" name="範囲3_3"/>
    <protectedRange sqref="E225:M226" name="範囲3_4"/>
    <protectedRange sqref="E239:M240" name="範囲3_6"/>
    <protectedRange sqref="E253:M254" name="範囲3_7"/>
    <protectedRange sqref="E267:M268" name="範囲3_9"/>
    <protectedRange sqref="E281:M282" name="範囲3_10"/>
    <protectedRange sqref="E295:M296" name="範囲3_11"/>
    <protectedRange sqref="E309:M310" name="範囲3_12"/>
    <protectedRange sqref="J42:M42" name="範囲2_3"/>
  </protectedRanges>
  <mergeCells count="108">
    <mergeCell ref="C322:D322"/>
    <mergeCell ref="C308:D308"/>
    <mergeCell ref="C298:C305"/>
    <mergeCell ref="C312:C319"/>
    <mergeCell ref="C294:D294"/>
    <mergeCell ref="C124:D124"/>
    <mergeCell ref="C138:D138"/>
    <mergeCell ref="C152:D152"/>
    <mergeCell ref="C238:D238"/>
    <mergeCell ref="C252:D252"/>
    <mergeCell ref="C196:D196"/>
    <mergeCell ref="C210:D210"/>
    <mergeCell ref="C224:D224"/>
    <mergeCell ref="C280:D280"/>
    <mergeCell ref="C266:D266"/>
    <mergeCell ref="C82:D82"/>
    <mergeCell ref="C166:D166"/>
    <mergeCell ref="C180:D180"/>
    <mergeCell ref="C96:D96"/>
    <mergeCell ref="C16:N16"/>
    <mergeCell ref="C39:D39"/>
    <mergeCell ref="E18:N18"/>
    <mergeCell ref="E19:N19"/>
    <mergeCell ref="E20:N20"/>
    <mergeCell ref="E21:I21"/>
    <mergeCell ref="E22:I22"/>
    <mergeCell ref="E41:I41"/>
    <mergeCell ref="E42:I42"/>
    <mergeCell ref="C54:D54"/>
    <mergeCell ref="C68:D68"/>
    <mergeCell ref="E55:I55"/>
    <mergeCell ref="E56:I56"/>
    <mergeCell ref="J56:M56"/>
    <mergeCell ref="E69:I69"/>
    <mergeCell ref="E70:I70"/>
    <mergeCell ref="J70:M70"/>
    <mergeCell ref="J42:M42"/>
    <mergeCell ref="E254:I254"/>
    <mergeCell ref="J254:M254"/>
    <mergeCell ref="E239:I239"/>
    <mergeCell ref="E240:I240"/>
    <mergeCell ref="J240:M240"/>
    <mergeCell ref="C110:D110"/>
    <mergeCell ref="E125:I125"/>
    <mergeCell ref="E126:I126"/>
    <mergeCell ref="J126:M126"/>
    <mergeCell ref="E139:I139"/>
    <mergeCell ref="E198:I198"/>
    <mergeCell ref="J198:M198"/>
    <mergeCell ref="E211:I211"/>
    <mergeCell ref="E212:I212"/>
    <mergeCell ref="J212:M212"/>
    <mergeCell ref="E225:I225"/>
    <mergeCell ref="E226:I226"/>
    <mergeCell ref="J226:M226"/>
    <mergeCell ref="E253:I253"/>
    <mergeCell ref="E197:I197"/>
    <mergeCell ref="E183:I183"/>
    <mergeCell ref="E184:I184"/>
    <mergeCell ref="J184:M184"/>
    <mergeCell ref="E267:I267"/>
    <mergeCell ref="E268:I268"/>
    <mergeCell ref="J268:M268"/>
    <mergeCell ref="E281:I281"/>
    <mergeCell ref="E282:I282"/>
    <mergeCell ref="J282:M282"/>
    <mergeCell ref="C284:C291"/>
    <mergeCell ref="E83:I83"/>
    <mergeCell ref="E84:I84"/>
    <mergeCell ref="J84:M84"/>
    <mergeCell ref="E97:I97"/>
    <mergeCell ref="E98:I98"/>
    <mergeCell ref="J98:M98"/>
    <mergeCell ref="E111:I111"/>
    <mergeCell ref="E112:I112"/>
    <mergeCell ref="J112:M112"/>
    <mergeCell ref="E140:I140"/>
    <mergeCell ref="J140:M140"/>
    <mergeCell ref="E153:I153"/>
    <mergeCell ref="E154:I154"/>
    <mergeCell ref="J154:M154"/>
    <mergeCell ref="E167:I167"/>
    <mergeCell ref="E168:I168"/>
    <mergeCell ref="J168:M168"/>
    <mergeCell ref="E295:I295"/>
    <mergeCell ref="E296:I296"/>
    <mergeCell ref="J296:M296"/>
    <mergeCell ref="E309:I309"/>
    <mergeCell ref="E310:I310"/>
    <mergeCell ref="J310:M310"/>
    <mergeCell ref="C25:C35"/>
    <mergeCell ref="C44:C51"/>
    <mergeCell ref="C58:C65"/>
    <mergeCell ref="C72:C79"/>
    <mergeCell ref="C86:C93"/>
    <mergeCell ref="C100:C107"/>
    <mergeCell ref="C114:C121"/>
    <mergeCell ref="C128:C135"/>
    <mergeCell ref="C142:C149"/>
    <mergeCell ref="C156:C163"/>
    <mergeCell ref="C170:C177"/>
    <mergeCell ref="C186:C193"/>
    <mergeCell ref="C200:C207"/>
    <mergeCell ref="C214:C221"/>
    <mergeCell ref="C228:C235"/>
    <mergeCell ref="C242:C249"/>
    <mergeCell ref="C256:C263"/>
    <mergeCell ref="C270:C277"/>
  </mergeCells>
  <phoneticPr fontId="2"/>
  <dataValidations count="43">
    <dataValidation type="list" allowBlank="1" showDropDown="1" showInputMessage="1" showErrorMessage="1" sqref="E24:M24">
      <formula1>$T$27:$T$33</formula1>
    </dataValidation>
    <dataValidation type="whole" operator="greaterThanOrEqual" allowBlank="1" showInputMessage="1" showErrorMessage="1" error="整数を入力してください。" sqref="E25:M28">
      <formula1>0</formula1>
    </dataValidation>
    <dataValidation type="list" allowBlank="1" showInputMessage="1" showErrorMessage="1" sqref="F37:I37">
      <formula1>"0.05,0.08"</formula1>
    </dataValidation>
    <dataValidation type="custom" operator="greaterThanOrEqual" showInputMessage="1" showErrorMessage="1" error="法人名を入力してください。" sqref="E44:M47">
      <formula1>$E$42&lt;&gt;""</formula1>
    </dataValidation>
    <dataValidation type="custom" showInputMessage="1" showErrorMessage="1" error="法人名を入力してください。" sqref="E52:M52">
      <formula1>$E$42&lt;&gt;""</formula1>
    </dataValidation>
    <dataValidation type="custom" operator="greaterThanOrEqual" showInputMessage="1" showErrorMessage="1" error="法人名を入力してください。" sqref="E58:M61">
      <formula1>$E$56&lt;&gt;""</formula1>
    </dataValidation>
    <dataValidation type="custom" showInputMessage="1" showErrorMessage="1" error="法人名を入力してください。" sqref="E66:M66">
      <formula1>$E$56&lt;&gt;""</formula1>
    </dataValidation>
    <dataValidation type="custom" operator="greaterThanOrEqual" showInputMessage="1" showErrorMessage="1" error="法人名を入力してください。" sqref="E72:M75">
      <formula1>$E$70&lt;&gt;""</formula1>
    </dataValidation>
    <dataValidation type="custom" showInputMessage="1" showErrorMessage="1" error="法人名を入力してください。" sqref="E80:M80">
      <formula1>$E$70&lt;&gt;""</formula1>
    </dataValidation>
    <dataValidation type="custom" operator="greaterThanOrEqual" showInputMessage="1" showErrorMessage="1" error="法人名を入力してください。" sqref="E86:M89">
      <formula1>$E$84&lt;&gt;""</formula1>
    </dataValidation>
    <dataValidation type="custom" showInputMessage="1" showErrorMessage="1" error="法人名を入力してください。" sqref="E94:M94">
      <formula1>$E$84&lt;&gt;""</formula1>
    </dataValidation>
    <dataValidation type="custom" operator="greaterThanOrEqual" showInputMessage="1" showErrorMessage="1" error="法人名を入力してください。" sqref="E100:M103">
      <formula1>$E$98&lt;&gt;""</formula1>
    </dataValidation>
    <dataValidation type="custom" showInputMessage="1" showErrorMessage="1" error="法人名を入力してください。" sqref="E108:M108">
      <formula1>$E$98&lt;&gt;""</formula1>
    </dataValidation>
    <dataValidation type="custom" operator="greaterThanOrEqual" showInputMessage="1" showErrorMessage="1" error="法人名を入力してください。" sqref="E114:M117">
      <formula1>$E$112&lt;&gt;""</formula1>
    </dataValidation>
    <dataValidation type="custom" showInputMessage="1" showErrorMessage="1" error="法人名を入力してください。" sqref="E122:M122">
      <formula1>$E$112&lt;&gt;""</formula1>
    </dataValidation>
    <dataValidation type="custom" operator="greaterThanOrEqual" showInputMessage="1" showErrorMessage="1" error="法人名を入力してください。" sqref="E128:M131">
      <formula1>$E$126&lt;&gt;""</formula1>
    </dataValidation>
    <dataValidation type="custom" showInputMessage="1" showErrorMessage="1" error="法人名を入力してください。" sqref="E136:M136">
      <formula1>$E$126&lt;&gt;""</formula1>
    </dataValidation>
    <dataValidation type="custom" operator="greaterThanOrEqual" showInputMessage="1" showErrorMessage="1" error="法人名を入力してください。" sqref="E142:M145">
      <formula1>$E$140&lt;&gt;""</formula1>
    </dataValidation>
    <dataValidation type="custom" showInputMessage="1" showErrorMessage="1" error="法人名を入力してください。" sqref="E150:M150">
      <formula1>$E$140&lt;&gt;""</formula1>
    </dataValidation>
    <dataValidation type="custom" operator="greaterThanOrEqual" allowBlank="1" showInputMessage="1" showErrorMessage="1" error="法人名を入力してください。" sqref="E156:M159">
      <formula1>$E$154&lt;&gt;""</formula1>
    </dataValidation>
    <dataValidation type="custom" showInputMessage="1" showErrorMessage="1" error="法人名を入力してください。" sqref="E164:M164">
      <formula1>$E$154&lt;&gt;""</formula1>
    </dataValidation>
    <dataValidation type="custom" operator="greaterThanOrEqual" showInputMessage="1" showErrorMessage="1" error="法人名を入力してください。" sqref="E170:M173">
      <formula1>$E$168&lt;&gt;""</formula1>
    </dataValidation>
    <dataValidation type="custom" showInputMessage="1" showErrorMessage="1" error="法人名を入力してください。" sqref="E178:M178">
      <formula1>$E$168&lt;&gt;""</formula1>
    </dataValidation>
    <dataValidation type="custom" operator="greaterThanOrEqual" showInputMessage="1" showErrorMessage="1" error="法人名を入力してください。" sqref="E186:M189">
      <formula1>$E$184&lt;&gt;""</formula1>
    </dataValidation>
    <dataValidation type="custom" showInputMessage="1" showErrorMessage="1" error="法人名を入力してください。" sqref="E194:M194">
      <formula1>$E$184&lt;&gt;""</formula1>
    </dataValidation>
    <dataValidation type="custom" operator="greaterThanOrEqual" showInputMessage="1" showErrorMessage="1" error="法人名を入力してください。" sqref="E200:M203">
      <formula1>$E$198&lt;&gt;""</formula1>
    </dataValidation>
    <dataValidation type="custom" showInputMessage="1" showErrorMessage="1" error="法人名を入力してください。" sqref="E208:M208">
      <formula1>$E$198&lt;&gt;""</formula1>
    </dataValidation>
    <dataValidation type="custom" operator="greaterThanOrEqual" showInputMessage="1" showErrorMessage="1" error="法人名を入力してください。" sqref="E214:M217">
      <formula1>$E$212&lt;&gt;""</formula1>
    </dataValidation>
    <dataValidation type="custom" showInputMessage="1" showErrorMessage="1" error="法人名を入力してください。" sqref="E222:M222">
      <formula1>$E$212&lt;&gt;""</formula1>
    </dataValidation>
    <dataValidation type="custom" operator="greaterThanOrEqual" showInputMessage="1" showErrorMessage="1" error="法人名を入力してください。" sqref="E228:M231">
      <formula1>$E$226&lt;&gt;""</formula1>
    </dataValidation>
    <dataValidation type="custom" showInputMessage="1" showErrorMessage="1" error="法人名を入力してください。" sqref="E236:M236">
      <formula1>$E$226&lt;&gt;""</formula1>
    </dataValidation>
    <dataValidation type="custom" operator="greaterThanOrEqual" showInputMessage="1" showErrorMessage="1" error="法人名を入力してください。" sqref="E242:M245">
      <formula1>$E$240&lt;&gt;""</formula1>
    </dataValidation>
    <dataValidation type="custom" showInputMessage="1" showErrorMessage="1" error="法人名を入力してください。" sqref="E250:M250">
      <formula1>$E$240&lt;&gt;""</formula1>
    </dataValidation>
    <dataValidation type="custom" operator="greaterThanOrEqual" showInputMessage="1" showErrorMessage="1" error="法人名を入力してください。" sqref="E256:M259">
      <formula1>$E$254&lt;&gt;""</formula1>
    </dataValidation>
    <dataValidation type="custom" showInputMessage="1" showErrorMessage="1" error="法人名を入力してください。" sqref="E264:M264">
      <formula1>$E$254&lt;&gt;""</formula1>
    </dataValidation>
    <dataValidation type="custom" operator="greaterThanOrEqual" showInputMessage="1" showErrorMessage="1" error="法人名を入力してください。" sqref="E270:M273">
      <formula1>$E$268&lt;&gt;""</formula1>
    </dataValidation>
    <dataValidation type="custom" showInputMessage="1" showErrorMessage="1" error="法人名を入力してください。" sqref="E278:M278">
      <formula1>$E$268&lt;&gt;""</formula1>
    </dataValidation>
    <dataValidation type="custom" operator="greaterThanOrEqual" showInputMessage="1" showErrorMessage="1" error="法人名を入力してください。" sqref="E284:M287">
      <formula1>$E$282&lt;&gt;""</formula1>
    </dataValidation>
    <dataValidation type="custom" showInputMessage="1" showErrorMessage="1" error="法人名を入力してください。" sqref="E292:M292">
      <formula1>$E$282&lt;&gt;""</formula1>
    </dataValidation>
    <dataValidation type="custom" operator="greaterThanOrEqual" showInputMessage="1" showErrorMessage="1" error="法人名を入力してください。" sqref="E298:M301">
      <formula1>$E$296&lt;&gt;""</formula1>
    </dataValidation>
    <dataValidation type="custom" showInputMessage="1" showErrorMessage="1" error="法人名を入力してください。" sqref="E306:M306">
      <formula1>$E$296&lt;&gt;""</formula1>
    </dataValidation>
    <dataValidation type="custom" operator="greaterThanOrEqual" showInputMessage="1" showErrorMessage="1" error="法人名を入力してください。" sqref="E312:M315">
      <formula1>$E$310&lt;&gt;""</formula1>
    </dataValidation>
    <dataValidation type="custom" showInputMessage="1" showErrorMessage="1" error="法人名を入力してください。" sqref="E320:M320">
      <formula1>$E$310&lt;&gt;""</formula1>
    </dataValidation>
  </dataValidations>
  <printOptions horizontalCentered="1"/>
  <pageMargins left="0.59055118110236227" right="0.39370078740157483" top="1.8897637795275593" bottom="0" header="1.4960629921259843" footer="0"/>
  <pageSetup paperSize="9" scale="81" orientation="landscape" r:id="rId1"/>
  <headerFooter alignWithMargins="0">
    <oddHeader>&amp;L様式K-3-2別紙１&amp;R実施計画書別紙１(一括契約）</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324"/>
  <sheetViews>
    <sheetView zoomScale="80" zoomScaleNormal="80" workbookViewId="0">
      <selection activeCell="A2" sqref="A2"/>
    </sheetView>
  </sheetViews>
  <sheetFormatPr defaultRowHeight="13.5" x14ac:dyDescent="0.15"/>
  <cols>
    <col min="1" max="1" width="12.125" customWidth="1"/>
    <col min="2" max="2" width="28.625" customWidth="1"/>
    <col min="3" max="3" width="5" customWidth="1"/>
    <col min="4" max="4" width="37.125" customWidth="1"/>
    <col min="5" max="13" width="12.75" customWidth="1"/>
    <col min="14" max="14" width="14.875" customWidth="1"/>
    <col min="15" max="15" width="4.125" customWidth="1"/>
    <col min="17" max="22" width="12.125" customWidth="1"/>
  </cols>
  <sheetData>
    <row r="1" spans="1:23" ht="13.5" customHeight="1" x14ac:dyDescent="0.15">
      <c r="A1" s="2" t="str">
        <f>'実施計画書別紙１（税抜用）'!A1</f>
        <v>様式Ｋ－３－２別紙１（29-1）</v>
      </c>
      <c r="B1" s="2"/>
      <c r="C1" s="2"/>
      <c r="D1" s="2"/>
      <c r="E1" s="2"/>
      <c r="F1" s="2"/>
      <c r="G1" s="2"/>
      <c r="H1" s="2"/>
      <c r="I1" s="2"/>
      <c r="J1" s="2"/>
      <c r="K1" s="2"/>
      <c r="L1" s="2"/>
      <c r="M1" s="2"/>
      <c r="N1" s="2"/>
      <c r="O1" s="41"/>
      <c r="P1" s="41"/>
      <c r="Q1" s="41"/>
      <c r="R1" s="41"/>
      <c r="S1" s="41"/>
      <c r="T1" s="41"/>
      <c r="U1" s="41"/>
      <c r="V1" s="29"/>
      <c r="W1" s="29"/>
    </row>
    <row r="2" spans="1:23" ht="15" customHeight="1" x14ac:dyDescent="0.15">
      <c r="A2" s="64"/>
      <c r="B2" s="12"/>
      <c r="C2" s="12"/>
      <c r="D2" s="273" t="s">
        <v>24</v>
      </c>
      <c r="E2" s="12"/>
      <c r="F2" s="12"/>
      <c r="G2" s="12"/>
      <c r="H2" s="12"/>
      <c r="I2" s="12"/>
      <c r="J2" s="12"/>
      <c r="K2" s="12"/>
      <c r="L2" s="12"/>
      <c r="M2" s="12"/>
      <c r="N2" s="12"/>
      <c r="O2" s="65"/>
      <c r="P2" s="65"/>
      <c r="Q2" s="65"/>
      <c r="R2" s="65"/>
      <c r="S2" s="65"/>
      <c r="T2" s="12"/>
      <c r="U2" s="12"/>
      <c r="V2" s="12"/>
      <c r="W2" s="12"/>
    </row>
    <row r="3" spans="1:23" ht="13.5" customHeight="1" x14ac:dyDescent="0.15">
      <c r="A3" s="12"/>
      <c r="B3" s="12"/>
      <c r="C3" s="12"/>
      <c r="D3" s="272" t="s">
        <v>62</v>
      </c>
      <c r="E3" s="66"/>
      <c r="F3" s="12"/>
      <c r="G3" s="12"/>
      <c r="H3" s="12"/>
      <c r="I3" s="12"/>
      <c r="J3" s="12"/>
      <c r="K3" s="12"/>
      <c r="L3" s="12"/>
      <c r="M3" s="12"/>
      <c r="N3" s="64"/>
      <c r="O3" s="65"/>
      <c r="P3" s="65"/>
      <c r="Q3" s="65"/>
      <c r="R3" s="65"/>
      <c r="S3" s="65"/>
      <c r="T3" s="12"/>
      <c r="U3" s="12"/>
      <c r="V3" s="12"/>
      <c r="W3" s="12"/>
    </row>
    <row r="4" spans="1:23" ht="13.5" customHeight="1" x14ac:dyDescent="0.15">
      <c r="A4" s="12"/>
      <c r="B4" s="12"/>
      <c r="C4" s="12"/>
      <c r="D4" s="146" t="s">
        <v>68</v>
      </c>
      <c r="E4" s="67"/>
      <c r="F4" s="12"/>
      <c r="G4" s="12"/>
      <c r="H4" s="12"/>
      <c r="I4" s="12"/>
      <c r="J4" s="12"/>
      <c r="K4" s="12"/>
      <c r="L4" s="12"/>
      <c r="M4" s="12"/>
      <c r="N4" s="12"/>
      <c r="O4" s="65"/>
      <c r="P4" s="65"/>
      <c r="Q4" s="65"/>
      <c r="R4" s="65"/>
      <c r="S4" s="65"/>
      <c r="T4" s="12"/>
      <c r="U4" s="12"/>
      <c r="V4" s="12"/>
      <c r="W4" s="12"/>
    </row>
    <row r="5" spans="1:23" ht="13.5" customHeight="1" x14ac:dyDescent="0.15">
      <c r="A5" s="12"/>
      <c r="B5" s="12"/>
      <c r="C5" s="12"/>
      <c r="D5" s="146" t="s">
        <v>67</v>
      </c>
      <c r="E5" s="68"/>
      <c r="F5" s="12"/>
      <c r="G5" s="12"/>
      <c r="H5" s="12"/>
      <c r="I5" s="12"/>
      <c r="J5" s="12"/>
      <c r="K5" s="12"/>
      <c r="L5" s="12"/>
      <c r="M5" s="12"/>
      <c r="N5" s="12"/>
      <c r="O5" s="65"/>
      <c r="P5" s="65"/>
      <c r="Q5" s="65"/>
      <c r="R5" s="65"/>
      <c r="S5" s="65"/>
      <c r="T5" s="12"/>
      <c r="U5" s="12"/>
      <c r="V5" s="12"/>
      <c r="W5" s="12"/>
    </row>
    <row r="6" spans="1:23" ht="13.5" customHeight="1" x14ac:dyDescent="0.15">
      <c r="A6" s="12"/>
      <c r="B6" s="12"/>
      <c r="C6" s="12"/>
      <c r="D6" s="146" t="s">
        <v>56</v>
      </c>
      <c r="E6" s="69"/>
      <c r="F6" s="12"/>
      <c r="G6" s="12"/>
      <c r="H6" s="12"/>
      <c r="I6" s="12"/>
      <c r="J6" s="12"/>
      <c r="K6" s="12"/>
      <c r="L6" s="12"/>
      <c r="M6" s="12"/>
      <c r="N6" s="12"/>
      <c r="O6" s="65"/>
      <c r="P6" s="65"/>
      <c r="Q6" s="65"/>
      <c r="R6" s="65"/>
      <c r="S6" s="65"/>
      <c r="T6" s="12"/>
      <c r="U6" s="12"/>
      <c r="V6" s="12"/>
      <c r="W6" s="12"/>
    </row>
    <row r="7" spans="1:23" ht="13.5" customHeight="1" x14ac:dyDescent="0.15">
      <c r="A7" s="12"/>
      <c r="B7" s="12"/>
      <c r="C7" s="12"/>
      <c r="D7" s="146" t="s">
        <v>57</v>
      </c>
      <c r="E7" s="69"/>
      <c r="F7" s="12"/>
      <c r="G7" s="12"/>
      <c r="H7" s="12"/>
      <c r="I7" s="12"/>
      <c r="J7" s="12"/>
      <c r="K7" s="12"/>
      <c r="L7" s="12"/>
      <c r="M7" s="12"/>
      <c r="N7" s="12"/>
      <c r="O7" s="65"/>
      <c r="P7" s="65"/>
      <c r="Q7" s="65"/>
      <c r="R7" s="65"/>
      <c r="S7" s="65"/>
      <c r="T7" s="12"/>
      <c r="U7" s="12"/>
      <c r="V7" s="12"/>
      <c r="W7" s="12"/>
    </row>
    <row r="8" spans="1:23" ht="13.5" customHeight="1" x14ac:dyDescent="0.15">
      <c r="A8" s="12"/>
      <c r="B8" s="12"/>
      <c r="C8" s="15"/>
      <c r="D8" s="146" t="s">
        <v>58</v>
      </c>
      <c r="E8" s="68"/>
      <c r="F8" s="12"/>
      <c r="G8" s="12"/>
      <c r="H8" s="12"/>
      <c r="I8" s="12"/>
      <c r="J8" s="12"/>
      <c r="K8" s="12"/>
      <c r="L8" s="12"/>
      <c r="M8" s="12"/>
      <c r="N8" s="12"/>
      <c r="O8" s="65"/>
      <c r="P8" s="65"/>
      <c r="Q8" s="65"/>
      <c r="R8" s="65"/>
      <c r="S8" s="65"/>
      <c r="T8" s="12"/>
      <c r="U8" s="12"/>
      <c r="V8" s="12"/>
      <c r="W8" s="12"/>
    </row>
    <row r="9" spans="1:23" ht="13.5" customHeight="1" x14ac:dyDescent="0.15">
      <c r="A9" s="12"/>
      <c r="B9" s="12"/>
      <c r="C9" s="15"/>
      <c r="D9" s="103" t="s">
        <v>59</v>
      </c>
      <c r="E9" s="68"/>
      <c r="F9" s="12"/>
      <c r="G9" s="12"/>
      <c r="H9" s="12"/>
      <c r="I9" s="12"/>
      <c r="J9" s="12"/>
      <c r="K9" s="12"/>
      <c r="L9" s="12"/>
      <c r="M9" s="12"/>
      <c r="N9" s="12"/>
      <c r="O9" s="65"/>
      <c r="P9" s="65"/>
      <c r="Q9" s="65"/>
      <c r="R9" s="65"/>
      <c r="S9" s="65"/>
      <c r="T9" s="12"/>
      <c r="U9" s="12"/>
      <c r="V9" s="12"/>
      <c r="W9" s="12"/>
    </row>
    <row r="10" spans="1:23" ht="13.5" customHeight="1" x14ac:dyDescent="0.15">
      <c r="A10" s="12"/>
      <c r="B10" s="12"/>
      <c r="C10" s="15"/>
      <c r="D10" s="275" t="s">
        <v>63</v>
      </c>
      <c r="E10" s="12"/>
      <c r="F10" s="70"/>
      <c r="G10" s="70"/>
      <c r="H10" s="70"/>
      <c r="I10" s="70"/>
      <c r="J10" s="70"/>
      <c r="K10" s="70"/>
      <c r="L10" s="70"/>
      <c r="M10" s="70"/>
      <c r="N10" s="13"/>
      <c r="O10" s="65"/>
      <c r="P10" s="65"/>
      <c r="Q10" s="65"/>
      <c r="R10" s="65"/>
      <c r="S10" s="65"/>
      <c r="T10" s="12"/>
      <c r="U10" s="12"/>
      <c r="V10" s="12"/>
      <c r="W10" s="12"/>
    </row>
    <row r="11" spans="1:23" ht="13.5" customHeight="1" x14ac:dyDescent="0.15">
      <c r="A11" s="12"/>
      <c r="B11" s="12"/>
      <c r="C11" s="15"/>
      <c r="D11" s="272" t="s">
        <v>60</v>
      </c>
      <c r="E11" s="71"/>
      <c r="F11" s="70"/>
      <c r="G11" s="70"/>
      <c r="H11" s="70"/>
      <c r="I11" s="70"/>
      <c r="J11" s="70"/>
      <c r="K11" s="70"/>
      <c r="L11" s="70"/>
      <c r="M11" s="70"/>
      <c r="N11" s="13"/>
      <c r="O11" s="65"/>
      <c r="P11" s="65"/>
      <c r="Q11" s="65"/>
      <c r="R11" s="65"/>
      <c r="S11" s="65"/>
      <c r="T11" s="12"/>
      <c r="U11" s="12"/>
      <c r="V11" s="12"/>
      <c r="W11" s="12"/>
    </row>
    <row r="12" spans="1:23" ht="13.5" customHeight="1" x14ac:dyDescent="0.15">
      <c r="A12" s="12"/>
      <c r="B12" s="12"/>
      <c r="C12" s="15"/>
      <c r="D12" s="146" t="s">
        <v>99</v>
      </c>
      <c r="E12" s="71"/>
      <c r="F12" s="70"/>
      <c r="G12" s="70"/>
      <c r="H12" s="70"/>
      <c r="I12" s="70"/>
      <c r="J12" s="70"/>
      <c r="K12" s="70"/>
      <c r="L12" s="70"/>
      <c r="M12" s="70"/>
      <c r="N12" s="13"/>
      <c r="O12" s="65"/>
      <c r="P12" s="65"/>
      <c r="Q12" s="65"/>
      <c r="R12" s="65"/>
      <c r="S12" s="65"/>
      <c r="T12" s="12"/>
      <c r="U12" s="12"/>
      <c r="V12" s="12"/>
      <c r="W12" s="12"/>
    </row>
    <row r="13" spans="1:23" ht="13.5" customHeight="1" x14ac:dyDescent="0.15">
      <c r="A13" s="12"/>
      <c r="B13" s="12"/>
      <c r="C13" s="15"/>
      <c r="D13" s="274" t="s">
        <v>61</v>
      </c>
      <c r="E13" s="72"/>
      <c r="F13" s="72"/>
      <c r="G13" s="72"/>
      <c r="H13" s="72"/>
      <c r="I13" s="72"/>
      <c r="J13" s="72"/>
      <c r="K13" s="72"/>
      <c r="L13" s="72"/>
      <c r="M13" s="72"/>
      <c r="N13" s="13"/>
      <c r="O13" s="65"/>
      <c r="P13" s="65"/>
      <c r="Q13" s="65"/>
      <c r="R13" s="65"/>
      <c r="S13" s="65"/>
      <c r="T13" s="12"/>
      <c r="U13" s="12"/>
      <c r="V13" s="12"/>
      <c r="W13" s="12"/>
    </row>
    <row r="14" spans="1:23" ht="13.5" customHeight="1" x14ac:dyDescent="0.15">
      <c r="A14" s="12"/>
      <c r="B14" s="12"/>
      <c r="C14" s="12"/>
      <c r="D14" s="147" t="s">
        <v>64</v>
      </c>
      <c r="E14" s="12"/>
      <c r="F14" s="72"/>
      <c r="G14" s="72"/>
      <c r="H14" s="72"/>
      <c r="I14" s="72"/>
      <c r="J14" s="72"/>
      <c r="K14" s="72"/>
      <c r="L14" s="72"/>
      <c r="M14" s="72"/>
      <c r="N14" s="13"/>
      <c r="O14" s="65"/>
      <c r="P14" s="65"/>
      <c r="Q14" s="65"/>
      <c r="R14" s="65"/>
      <c r="S14" s="65"/>
      <c r="T14" s="12"/>
      <c r="U14" s="12"/>
      <c r="V14" s="12"/>
      <c r="W14" s="12"/>
    </row>
    <row r="15" spans="1:23" ht="13.5" customHeight="1" x14ac:dyDescent="0.15">
      <c r="A15" s="2"/>
      <c r="B15" s="2"/>
      <c r="C15" s="2"/>
      <c r="D15" s="75"/>
      <c r="E15" s="2"/>
      <c r="F15" s="2"/>
      <c r="G15" s="2"/>
      <c r="H15" s="2"/>
      <c r="I15" s="2"/>
      <c r="J15" s="2"/>
      <c r="K15" s="2"/>
      <c r="L15" s="2"/>
      <c r="M15" s="2"/>
      <c r="N15" s="2"/>
      <c r="O15" s="41"/>
      <c r="P15" s="41"/>
      <c r="Q15" s="41"/>
      <c r="R15" s="41"/>
      <c r="S15" s="41"/>
      <c r="T15" s="41"/>
      <c r="U15" s="41"/>
      <c r="V15" s="29"/>
      <c r="W15" s="29"/>
    </row>
    <row r="16" spans="1:23" ht="25.5" customHeight="1" x14ac:dyDescent="0.15">
      <c r="A16" s="2"/>
      <c r="B16" s="2"/>
      <c r="C16" s="295" t="s">
        <v>100</v>
      </c>
      <c r="D16" s="295"/>
      <c r="E16" s="295"/>
      <c r="F16" s="295"/>
      <c r="G16" s="295"/>
      <c r="H16" s="295"/>
      <c r="I16" s="295"/>
      <c r="J16" s="295"/>
      <c r="K16" s="295"/>
      <c r="L16" s="295"/>
      <c r="M16" s="295"/>
      <c r="N16" s="295"/>
      <c r="O16" s="76"/>
      <c r="P16" s="76"/>
      <c r="Q16" s="41"/>
      <c r="R16" s="41"/>
      <c r="S16" s="41"/>
      <c r="T16" s="41"/>
      <c r="U16" s="41"/>
      <c r="V16" s="29"/>
      <c r="W16" s="29"/>
    </row>
    <row r="17" spans="1:23" ht="19.5" customHeight="1" x14ac:dyDescent="0.15">
      <c r="A17" s="2"/>
      <c r="B17" s="2"/>
      <c r="C17" s="2"/>
      <c r="D17" s="22"/>
      <c r="E17" s="22"/>
      <c r="F17" s="22"/>
      <c r="G17" s="22"/>
      <c r="H17" s="22"/>
      <c r="I17" s="22"/>
      <c r="J17" s="22"/>
      <c r="K17" s="22"/>
      <c r="L17" s="22"/>
      <c r="M17" s="113"/>
      <c r="N17" s="27"/>
      <c r="O17" s="76"/>
      <c r="P17" s="76"/>
      <c r="Q17" s="41"/>
      <c r="R17" s="41"/>
      <c r="S17" s="41"/>
      <c r="T17" s="41"/>
      <c r="U17" s="41"/>
      <c r="V17" s="29"/>
      <c r="W17" s="29"/>
    </row>
    <row r="18" spans="1:23" ht="27" customHeight="1" x14ac:dyDescent="0.15">
      <c r="A18" s="2"/>
      <c r="B18" s="145" t="s">
        <v>48</v>
      </c>
      <c r="C18" s="2"/>
      <c r="D18" s="7" t="s">
        <v>33</v>
      </c>
      <c r="E18" s="296" t="s">
        <v>92</v>
      </c>
      <c r="F18" s="296"/>
      <c r="G18" s="296"/>
      <c r="H18" s="296"/>
      <c r="I18" s="296"/>
      <c r="J18" s="296"/>
      <c r="K18" s="296"/>
      <c r="L18" s="296"/>
      <c r="M18" s="296"/>
      <c r="N18" s="296"/>
      <c r="O18" s="55"/>
      <c r="P18" s="77"/>
      <c r="Q18" s="41"/>
      <c r="R18" s="41"/>
      <c r="S18" s="41"/>
      <c r="T18" s="41"/>
      <c r="U18" s="41"/>
      <c r="V18" s="29"/>
      <c r="W18" s="29"/>
    </row>
    <row r="19" spans="1:23" ht="27" customHeight="1" x14ac:dyDescent="0.15">
      <c r="A19" s="2"/>
      <c r="B19" s="145" t="s">
        <v>49</v>
      </c>
      <c r="C19" s="2"/>
      <c r="D19" s="7" t="s">
        <v>34</v>
      </c>
      <c r="E19" s="296" t="s">
        <v>72</v>
      </c>
      <c r="F19" s="296"/>
      <c r="G19" s="296"/>
      <c r="H19" s="296"/>
      <c r="I19" s="296"/>
      <c r="J19" s="296"/>
      <c r="K19" s="296"/>
      <c r="L19" s="296"/>
      <c r="M19" s="296"/>
      <c r="N19" s="296"/>
      <c r="O19" s="55"/>
      <c r="P19" s="77"/>
      <c r="Q19" s="41"/>
      <c r="R19" s="41"/>
      <c r="S19" s="41"/>
      <c r="T19" s="41"/>
      <c r="U19" s="41"/>
      <c r="V19" s="29"/>
      <c r="W19" s="29"/>
    </row>
    <row r="20" spans="1:23" ht="27" customHeight="1" x14ac:dyDescent="0.15">
      <c r="A20" s="2"/>
      <c r="B20" s="145" t="s">
        <v>50</v>
      </c>
      <c r="C20" s="2"/>
      <c r="D20" s="7" t="s">
        <v>3</v>
      </c>
      <c r="E20" s="298" t="s">
        <v>93</v>
      </c>
      <c r="F20" s="298"/>
      <c r="G20" s="298"/>
      <c r="H20" s="298"/>
      <c r="I20" s="298"/>
      <c r="J20" s="298"/>
      <c r="K20" s="298"/>
      <c r="L20" s="298"/>
      <c r="M20" s="298"/>
      <c r="N20" s="298"/>
      <c r="O20" s="55"/>
      <c r="P20" s="77"/>
      <c r="Q20" s="41"/>
      <c r="R20" s="41"/>
      <c r="S20" s="41"/>
      <c r="T20" s="41"/>
      <c r="U20" s="41"/>
      <c r="V20" s="29"/>
      <c r="W20" s="29"/>
    </row>
    <row r="21" spans="1:23" ht="18.75" customHeight="1" x14ac:dyDescent="0.15">
      <c r="A21" s="2"/>
      <c r="B21" s="145" t="s">
        <v>51</v>
      </c>
      <c r="C21" s="2"/>
      <c r="D21" s="7" t="s">
        <v>12</v>
      </c>
      <c r="E21" s="301">
        <v>2000101</v>
      </c>
      <c r="F21" s="301"/>
      <c r="G21" s="301"/>
      <c r="H21" s="301"/>
      <c r="I21" s="301"/>
      <c r="J21" s="257"/>
      <c r="K21" s="257"/>
      <c r="L21" s="257"/>
      <c r="M21" s="257"/>
      <c r="N21" s="51"/>
      <c r="O21" s="54"/>
      <c r="P21" s="41"/>
      <c r="Q21" s="41"/>
      <c r="R21" s="41"/>
      <c r="S21" s="41"/>
      <c r="T21" s="41"/>
      <c r="U21" s="41"/>
      <c r="V21" s="29"/>
      <c r="W21" s="29"/>
    </row>
    <row r="22" spans="1:23" ht="18.75" customHeight="1" x14ac:dyDescent="0.15">
      <c r="A22" s="2"/>
      <c r="B22" s="145" t="s">
        <v>52</v>
      </c>
      <c r="C22" s="2"/>
      <c r="D22" s="57" t="s">
        <v>41</v>
      </c>
      <c r="E22" s="296" t="s">
        <v>73</v>
      </c>
      <c r="F22" s="296"/>
      <c r="G22" s="296"/>
      <c r="H22" s="296"/>
      <c r="I22" s="296"/>
      <c r="J22" s="259"/>
      <c r="K22" s="259"/>
      <c r="L22" s="259"/>
      <c r="M22" s="259"/>
      <c r="N22" s="55"/>
      <c r="O22" s="8"/>
      <c r="P22" s="78"/>
      <c r="Q22" s="42"/>
      <c r="R22" s="41"/>
      <c r="S22" s="42"/>
      <c r="T22" s="42"/>
      <c r="U22" s="42"/>
      <c r="V22" s="31"/>
      <c r="W22" s="31"/>
    </row>
    <row r="23" spans="1:23" ht="15.75" customHeight="1" thickBot="1" x14ac:dyDescent="0.2">
      <c r="A23" s="2"/>
      <c r="B23" s="145"/>
      <c r="C23" s="2"/>
      <c r="D23" s="254" t="s">
        <v>101</v>
      </c>
      <c r="E23" s="122"/>
      <c r="F23" s="122"/>
      <c r="G23" s="122"/>
      <c r="H23" s="122"/>
      <c r="I23" s="125"/>
      <c r="J23" s="125"/>
      <c r="K23" s="125"/>
      <c r="L23" s="125"/>
      <c r="M23" s="125"/>
      <c r="N23" s="14" t="s">
        <v>35</v>
      </c>
      <c r="O23" s="8"/>
      <c r="P23" s="78"/>
      <c r="Q23" s="42"/>
      <c r="R23" s="41"/>
      <c r="S23" s="42"/>
      <c r="T23" s="42"/>
      <c r="U23" s="42"/>
      <c r="V23" s="31"/>
      <c r="W23" s="31"/>
    </row>
    <row r="24" spans="1:23" ht="18" customHeight="1" thickBot="1" x14ac:dyDescent="0.2">
      <c r="A24" s="2"/>
      <c r="B24" s="145" t="s">
        <v>55</v>
      </c>
      <c r="C24" s="21" t="s">
        <v>0</v>
      </c>
      <c r="D24" s="21" t="s">
        <v>25</v>
      </c>
      <c r="E24" s="132">
        <f>'実施計画書別紙１（税抜用）'!$E$24</f>
        <v>25</v>
      </c>
      <c r="F24" s="132">
        <f>E24+1</f>
        <v>26</v>
      </c>
      <c r="G24" s="132">
        <f t="shared" ref="G24:M24" si="0">F24+1</f>
        <v>27</v>
      </c>
      <c r="H24" s="132">
        <f t="shared" si="0"/>
        <v>28</v>
      </c>
      <c r="I24" s="132">
        <f t="shared" si="0"/>
        <v>29</v>
      </c>
      <c r="J24" s="132">
        <f t="shared" si="0"/>
        <v>30</v>
      </c>
      <c r="K24" s="132">
        <f t="shared" si="0"/>
        <v>31</v>
      </c>
      <c r="L24" s="132">
        <f t="shared" si="0"/>
        <v>32</v>
      </c>
      <c r="M24" s="132">
        <f t="shared" si="0"/>
        <v>33</v>
      </c>
      <c r="N24" s="79" t="s">
        <v>1</v>
      </c>
      <c r="O24" s="41"/>
      <c r="W24" s="29"/>
    </row>
    <row r="25" spans="1:23" ht="15.75" customHeight="1" x14ac:dyDescent="0.15">
      <c r="A25" s="2"/>
      <c r="B25" s="145"/>
      <c r="C25" s="291" t="s">
        <v>69</v>
      </c>
      <c r="D25" s="24" t="s">
        <v>4</v>
      </c>
      <c r="E25" s="105">
        <v>0</v>
      </c>
      <c r="F25" s="106">
        <v>0</v>
      </c>
      <c r="G25" s="106">
        <v>0</v>
      </c>
      <c r="H25" s="106">
        <v>0</v>
      </c>
      <c r="I25" s="106">
        <v>0</v>
      </c>
      <c r="J25" s="106">
        <v>0</v>
      </c>
      <c r="K25" s="106">
        <v>0</v>
      </c>
      <c r="L25" s="106">
        <v>0</v>
      </c>
      <c r="M25" s="106">
        <v>0</v>
      </c>
      <c r="N25" s="36"/>
      <c r="O25" s="41"/>
      <c r="W25" s="29"/>
    </row>
    <row r="26" spans="1:23" ht="15.75" customHeight="1" x14ac:dyDescent="0.15">
      <c r="A26" s="2"/>
      <c r="B26" s="145"/>
      <c r="C26" s="292"/>
      <c r="D26" s="25" t="s">
        <v>5</v>
      </c>
      <c r="E26" s="109">
        <v>0</v>
      </c>
      <c r="F26" s="109">
        <v>0</v>
      </c>
      <c r="G26" s="109">
        <v>0</v>
      </c>
      <c r="H26" s="109">
        <v>0</v>
      </c>
      <c r="I26" s="109">
        <v>0</v>
      </c>
      <c r="J26" s="109">
        <v>0</v>
      </c>
      <c r="K26" s="110">
        <v>0</v>
      </c>
      <c r="L26" s="110">
        <v>0</v>
      </c>
      <c r="M26" s="110">
        <v>0</v>
      </c>
      <c r="N26" s="37"/>
      <c r="O26" s="41"/>
      <c r="W26" s="29"/>
    </row>
    <row r="27" spans="1:23" ht="15.75" customHeight="1" x14ac:dyDescent="0.15">
      <c r="A27" s="2"/>
      <c r="B27" s="145"/>
      <c r="C27" s="292"/>
      <c r="D27" s="26" t="s">
        <v>6</v>
      </c>
      <c r="E27" s="109">
        <v>0</v>
      </c>
      <c r="F27" s="109">
        <v>0</v>
      </c>
      <c r="G27" s="109">
        <v>0</v>
      </c>
      <c r="H27" s="109">
        <v>0</v>
      </c>
      <c r="I27" s="109">
        <v>0</v>
      </c>
      <c r="J27" s="109">
        <v>0</v>
      </c>
      <c r="K27" s="110">
        <v>0</v>
      </c>
      <c r="L27" s="110">
        <v>0</v>
      </c>
      <c r="M27" s="110">
        <v>0</v>
      </c>
      <c r="N27" s="37"/>
      <c r="O27" s="41"/>
      <c r="W27" s="29"/>
    </row>
    <row r="28" spans="1:23" ht="15.75" customHeight="1" x14ac:dyDescent="0.15">
      <c r="A28" s="2"/>
      <c r="B28" s="145"/>
      <c r="C28" s="292"/>
      <c r="D28" s="45" t="s">
        <v>7</v>
      </c>
      <c r="E28" s="111">
        <v>0</v>
      </c>
      <c r="F28" s="111">
        <v>0</v>
      </c>
      <c r="G28" s="111">
        <v>0</v>
      </c>
      <c r="H28" s="111">
        <v>0</v>
      </c>
      <c r="I28" s="111">
        <v>0</v>
      </c>
      <c r="J28" s="111">
        <v>0</v>
      </c>
      <c r="K28" s="112">
        <v>0</v>
      </c>
      <c r="L28" s="112">
        <v>0</v>
      </c>
      <c r="M28" s="112">
        <v>0</v>
      </c>
      <c r="N28" s="39"/>
      <c r="O28" s="41"/>
      <c r="W28" s="29"/>
    </row>
    <row r="29" spans="1:23" ht="15.75" customHeight="1" x14ac:dyDescent="0.15">
      <c r="A29" s="2"/>
      <c r="B29" s="145"/>
      <c r="C29" s="292"/>
      <c r="D29" s="174" t="s">
        <v>18</v>
      </c>
      <c r="E29" s="206">
        <f>SUM(E$25:E$28)</f>
        <v>0</v>
      </c>
      <c r="F29" s="176">
        <f t="shared" ref="F29:M29" si="1">SUM(F$25:F$28)</f>
        <v>0</v>
      </c>
      <c r="G29" s="176">
        <f t="shared" si="1"/>
        <v>0</v>
      </c>
      <c r="H29" s="176">
        <f t="shared" si="1"/>
        <v>0</v>
      </c>
      <c r="I29" s="206">
        <f t="shared" si="1"/>
        <v>0</v>
      </c>
      <c r="J29" s="176">
        <f t="shared" si="1"/>
        <v>0</v>
      </c>
      <c r="K29" s="176">
        <f t="shared" si="1"/>
        <v>0</v>
      </c>
      <c r="L29" s="198">
        <f t="shared" si="1"/>
        <v>0</v>
      </c>
      <c r="M29" s="198">
        <f t="shared" si="1"/>
        <v>0</v>
      </c>
      <c r="N29" s="177"/>
      <c r="O29" s="41"/>
      <c r="P29" s="41"/>
      <c r="Q29" s="42"/>
      <c r="R29" s="52"/>
      <c r="S29" s="42"/>
      <c r="T29" s="80"/>
      <c r="U29" s="80"/>
      <c r="V29" s="29"/>
      <c r="W29" s="29"/>
    </row>
    <row r="30" spans="1:23" ht="15.75" customHeight="1" x14ac:dyDescent="0.15">
      <c r="A30" s="2"/>
      <c r="B30" s="145"/>
      <c r="C30" s="292"/>
      <c r="D30" s="182" t="s">
        <v>8</v>
      </c>
      <c r="E30" s="199">
        <f t="shared" ref="E30:M30" si="2">IF(E$39="",ROUNDDOWN(E$29*E$36,0),"　率設定ｴﾗｰ")</f>
        <v>0</v>
      </c>
      <c r="F30" s="180">
        <f t="shared" si="2"/>
        <v>0</v>
      </c>
      <c r="G30" s="180">
        <f t="shared" si="2"/>
        <v>0</v>
      </c>
      <c r="H30" s="180">
        <f t="shared" si="2"/>
        <v>0</v>
      </c>
      <c r="I30" s="180">
        <f t="shared" si="2"/>
        <v>0</v>
      </c>
      <c r="J30" s="180">
        <f t="shared" si="2"/>
        <v>0</v>
      </c>
      <c r="K30" s="180">
        <f t="shared" si="2"/>
        <v>0</v>
      </c>
      <c r="L30" s="180">
        <f t="shared" si="2"/>
        <v>0</v>
      </c>
      <c r="M30" s="180">
        <f t="shared" si="2"/>
        <v>0</v>
      </c>
      <c r="N30" s="177"/>
      <c r="O30" s="41"/>
      <c r="P30" s="41"/>
      <c r="Q30" s="42"/>
      <c r="R30" s="52"/>
      <c r="S30" s="42"/>
      <c r="T30" s="80"/>
      <c r="U30" s="80"/>
      <c r="V30" s="29"/>
      <c r="W30" s="29"/>
    </row>
    <row r="31" spans="1:23" ht="15.75" customHeight="1" x14ac:dyDescent="0.15">
      <c r="A31" s="2"/>
      <c r="B31" s="145"/>
      <c r="C31" s="292"/>
      <c r="D31" s="96" t="s">
        <v>19</v>
      </c>
      <c r="E31" s="180">
        <f t="shared" ref="E31:L31" si="3">IFERROR(E30+E29,"")</f>
        <v>0</v>
      </c>
      <c r="F31" s="180">
        <f t="shared" si="3"/>
        <v>0</v>
      </c>
      <c r="G31" s="180">
        <f t="shared" si="3"/>
        <v>0</v>
      </c>
      <c r="H31" s="180">
        <f t="shared" si="3"/>
        <v>0</v>
      </c>
      <c r="I31" s="180">
        <f t="shared" si="3"/>
        <v>0</v>
      </c>
      <c r="J31" s="180">
        <f t="shared" si="3"/>
        <v>0</v>
      </c>
      <c r="K31" s="180">
        <f t="shared" si="3"/>
        <v>0</v>
      </c>
      <c r="L31" s="198">
        <f t="shared" si="3"/>
        <v>0</v>
      </c>
      <c r="M31" s="198">
        <f t="shared" ref="M31" si="4">IFERROR(M30+M29,"")</f>
        <v>0</v>
      </c>
      <c r="N31" s="177"/>
      <c r="O31" s="41"/>
      <c r="P31" s="128"/>
      <c r="Q31" s="42"/>
      <c r="R31" s="52"/>
      <c r="S31" s="42"/>
      <c r="T31" s="80"/>
      <c r="U31" s="80"/>
      <c r="V31" s="29"/>
      <c r="W31" s="29"/>
    </row>
    <row r="32" spans="1:23" ht="15.75" customHeight="1" x14ac:dyDescent="0.15">
      <c r="A32" s="2"/>
      <c r="B32" s="145"/>
      <c r="C32" s="292"/>
      <c r="D32" s="182" t="s">
        <v>14</v>
      </c>
      <c r="E32" s="207">
        <f>IFERROR((E$50+E$64+E$78+E$92+E$106+E$120+E$134+E$148+E$162+E$176+E$192+E$206+E$220+E$234+E$248+E$262+E$276+E$290+E$304+E$318)+(E$193+E$207+E$221+E$235+E$249+E$263+E$277+E$291+E$305+E$319),"")</f>
        <v>0</v>
      </c>
      <c r="F32" s="207">
        <f t="shared" ref="F32:G32" si="5">IFERROR((F$50+F$64+F$78+F$92+F$106+F$120+F$134+F$148+F$162+F$176+F$192+F$206+F$220+F$234+F$248+F$262+F$276+F$290+F$304+F$318)+(F$193+F$207+F$221+F$235+F$249+F$263+F$277+F$291+F$305+F$319),"")</f>
        <v>0</v>
      </c>
      <c r="G32" s="207">
        <f t="shared" si="5"/>
        <v>0</v>
      </c>
      <c r="H32" s="207">
        <f>IFERROR((H$50+H$64+H$78+H$92+H$106+H$120+H$134+H$148+H$162+H$176+H$192+H$206+H$220+H$234+H$248+H$262+H$276+H$290+H$304+H$318)+(H$193+H$207+H$221+H$235+H$249+H$263+H$277+H$291+H$305+H$319),"")</f>
        <v>0</v>
      </c>
      <c r="I32" s="207">
        <f>IFERROR((I$50+I$64+I$78+I$92+I$106+I$120+I$134+I$148+I$162+I$176+I$192+I$206+I$220+I$234+I$248+I$262+I$276+I$290+I$304+I$318)-(I$193+I$207+I$221+I$235+I$249+I$263+I$277+I$291+I$305+I$319),"")</f>
        <v>0</v>
      </c>
      <c r="J32" s="207">
        <f t="shared" ref="J32:M32" si="6">IFERROR((J$50+J$64+J$78+J$92+J$106+J$120+J$134+J$148+J$162+J$176+J$192+J$206+J$220+J$234+J$248+J$262+J$276+J$290+J$304+J$318)-(J$193+J$207+J$221+J$235+J$249+J$263+J$277+J$291+J$305+J$319),"")</f>
        <v>0</v>
      </c>
      <c r="K32" s="207">
        <f t="shared" si="6"/>
        <v>0</v>
      </c>
      <c r="L32" s="207">
        <f t="shared" si="6"/>
        <v>0</v>
      </c>
      <c r="M32" s="207">
        <f t="shared" si="6"/>
        <v>0</v>
      </c>
      <c r="N32" s="208">
        <f>SUM($E32:$M32)</f>
        <v>0</v>
      </c>
      <c r="O32" s="41"/>
      <c r="P32" s="41"/>
      <c r="Q32" s="42"/>
      <c r="R32" s="52"/>
      <c r="S32" s="42"/>
      <c r="T32" s="80"/>
      <c r="U32" s="80"/>
      <c r="V32" s="29"/>
      <c r="W32" s="29"/>
    </row>
    <row r="33" spans="1:23" ht="15.75" customHeight="1" x14ac:dyDescent="0.15">
      <c r="A33" s="2"/>
      <c r="B33" s="145"/>
      <c r="C33" s="292"/>
      <c r="D33" s="96" t="s">
        <v>20</v>
      </c>
      <c r="E33" s="180">
        <f t="shared" ref="E33:L33" si="7">IFERROR(E31+E32,"")</f>
        <v>0</v>
      </c>
      <c r="F33" s="180">
        <f t="shared" si="7"/>
        <v>0</v>
      </c>
      <c r="G33" s="180">
        <f t="shared" si="7"/>
        <v>0</v>
      </c>
      <c r="H33" s="180">
        <f t="shared" si="7"/>
        <v>0</v>
      </c>
      <c r="I33" s="180">
        <f t="shared" si="7"/>
        <v>0</v>
      </c>
      <c r="J33" s="180">
        <f t="shared" si="7"/>
        <v>0</v>
      </c>
      <c r="K33" s="180">
        <f t="shared" si="7"/>
        <v>0</v>
      </c>
      <c r="L33" s="180">
        <f t="shared" si="7"/>
        <v>0</v>
      </c>
      <c r="M33" s="180">
        <f t="shared" ref="M33" si="8">IFERROR(M31+M32,"")</f>
        <v>0</v>
      </c>
      <c r="N33" s="209">
        <f>SUM($E33:$M33)</f>
        <v>0</v>
      </c>
      <c r="O33" s="41"/>
      <c r="P33" s="41"/>
      <c r="Q33" s="42"/>
      <c r="R33" s="52"/>
      <c r="S33" s="42"/>
      <c r="T33" s="80"/>
      <c r="U33" s="80"/>
      <c r="V33" s="29"/>
      <c r="W33" s="29"/>
    </row>
    <row r="34" spans="1:23" ht="29.25" customHeight="1" x14ac:dyDescent="0.15">
      <c r="A34" s="2"/>
      <c r="B34" s="145"/>
      <c r="C34" s="292"/>
      <c r="D34" s="210" t="s">
        <v>27</v>
      </c>
      <c r="E34" s="264">
        <f>IFERROR(ROUNDDOWN(E31*E$37/(1+E$37*1),0)+(E$51+E$65+E$79+E$93+E$107+E$121+E$135+E$149+E$163+E$177+E193+E207+E221+E235+E249+E263+E277+E291+E305+E319),"")</f>
        <v>0</v>
      </c>
      <c r="F34" s="264">
        <f t="shared" ref="F34:G34" si="9">IFERROR(ROUNDDOWN(F31*F$37/(1+F$37*1),0)+(F$51+F$65+F$79+F$93+F$107+F$121+F$135+F$149+F$163+F$177+F193+F207+F221+F235+F249+F263+F277+F291+F305+F319),"")</f>
        <v>0</v>
      </c>
      <c r="G34" s="264">
        <f t="shared" si="9"/>
        <v>0</v>
      </c>
      <c r="H34" s="264">
        <f>IFERROR(ROUNDDOWN(H31*H$37/(1+H$37*1),0)+(H$51+H$65+H$79+H$93+H$107+H$121+H$135+H$149+H$163+H$177+H193+H207+H221+H235+H249+H263+H277+H291+H305+H319),"")</f>
        <v>0</v>
      </c>
      <c r="I34" s="282">
        <f>IFERROR(ROUNDDOWN(I31*I$37,0)+(I$51+I$65+I$79+I$93+I$107+I$121+I$135+I$149+I$163+I$177+I193+I207+I221+I235+I249+I263+I277+I291+I305+I319),"")</f>
        <v>0</v>
      </c>
      <c r="J34" s="282">
        <f t="shared" ref="J34:M34" si="10">IFERROR(ROUNDDOWN(J31*J$37,0)+(J$51+J$65+J$79+J$93+J$107+J$121+J$135+J$149+J$163+J$177+J193+J207+J221+J235+J249+J263+J277+J291+J305+J319),"")</f>
        <v>0</v>
      </c>
      <c r="K34" s="282">
        <f t="shared" si="10"/>
        <v>0</v>
      </c>
      <c r="L34" s="282">
        <f t="shared" si="10"/>
        <v>0</v>
      </c>
      <c r="M34" s="282">
        <f t="shared" si="10"/>
        <v>0</v>
      </c>
      <c r="N34" s="283">
        <f>SUM($E34:$M34)</f>
        <v>0</v>
      </c>
      <c r="O34" s="41"/>
      <c r="P34" s="81"/>
      <c r="Q34" s="42"/>
      <c r="R34" s="52"/>
      <c r="S34" s="42"/>
      <c r="T34" s="41"/>
      <c r="U34" s="41"/>
      <c r="V34" s="29"/>
      <c r="W34" s="29"/>
    </row>
    <row r="35" spans="1:23" ht="15.75" customHeight="1" thickBot="1" x14ac:dyDescent="0.2">
      <c r="A35" s="2"/>
      <c r="B35" s="145"/>
      <c r="C35" s="293"/>
      <c r="D35" s="47" t="s">
        <v>26</v>
      </c>
      <c r="E35" s="82">
        <f>IFERROR(E33,"")</f>
        <v>0</v>
      </c>
      <c r="F35" s="82">
        <f t="shared" ref="F35:H35" si="11">IFERROR(F33,"")</f>
        <v>0</v>
      </c>
      <c r="G35" s="82">
        <f t="shared" si="11"/>
        <v>0</v>
      </c>
      <c r="H35" s="82">
        <f t="shared" si="11"/>
        <v>0</v>
      </c>
      <c r="I35" s="82">
        <f>IFERROR(I33+I34,"")</f>
        <v>0</v>
      </c>
      <c r="J35" s="82">
        <f>IFERROR(J33+J34,"")</f>
        <v>0</v>
      </c>
      <c r="K35" s="82">
        <f>IFERROR(K33+K34,"")</f>
        <v>0</v>
      </c>
      <c r="L35" s="82">
        <f>IFERROR(L33+L34,"")</f>
        <v>0</v>
      </c>
      <c r="M35" s="82">
        <f t="shared" ref="M35" si="12">IFERROR(M33+M34,"")</f>
        <v>0</v>
      </c>
      <c r="N35" s="83">
        <f>SUM($E35:$M35)</f>
        <v>0</v>
      </c>
      <c r="O35" s="41"/>
      <c r="P35" s="41"/>
      <c r="Q35" s="42"/>
      <c r="R35" s="52"/>
      <c r="S35" s="42"/>
      <c r="T35" s="41"/>
      <c r="U35" s="41"/>
      <c r="V35" s="29"/>
      <c r="W35" s="29"/>
    </row>
    <row r="36" spans="1:23" ht="15.75" customHeight="1" x14ac:dyDescent="0.15">
      <c r="A36" s="2"/>
      <c r="B36" s="145" t="s">
        <v>53</v>
      </c>
      <c r="C36" s="2"/>
      <c r="D36" s="58" t="s">
        <v>9</v>
      </c>
      <c r="E36" s="108">
        <v>0</v>
      </c>
      <c r="F36" s="108">
        <v>0</v>
      </c>
      <c r="G36" s="108">
        <v>0</v>
      </c>
      <c r="H36" s="108">
        <v>0</v>
      </c>
      <c r="I36" s="108">
        <v>0</v>
      </c>
      <c r="J36" s="108">
        <v>0</v>
      </c>
      <c r="K36" s="108">
        <v>0</v>
      </c>
      <c r="L36" s="108">
        <v>0</v>
      </c>
      <c r="M36" s="108">
        <v>0</v>
      </c>
      <c r="N36" s="12"/>
      <c r="O36" s="41"/>
      <c r="P36" s="41"/>
      <c r="Q36" s="41"/>
      <c r="R36" s="52"/>
      <c r="S36" s="42"/>
      <c r="T36" s="41"/>
      <c r="U36" s="41"/>
      <c r="V36" s="31"/>
      <c r="W36" s="31"/>
    </row>
    <row r="37" spans="1:23" ht="15.75" customHeight="1" x14ac:dyDescent="0.15">
      <c r="A37" s="2"/>
      <c r="B37" s="145" t="s">
        <v>54</v>
      </c>
      <c r="C37" s="2"/>
      <c r="D37" s="101" t="s">
        <v>22</v>
      </c>
      <c r="E37" s="118">
        <v>0.05</v>
      </c>
      <c r="F37" s="119">
        <v>0.05</v>
      </c>
      <c r="G37" s="119">
        <v>0.05</v>
      </c>
      <c r="H37" s="119">
        <v>0.08</v>
      </c>
      <c r="I37" s="119">
        <v>0.08</v>
      </c>
      <c r="J37" s="118">
        <f>$I$37</f>
        <v>0.08</v>
      </c>
      <c r="K37" s="118">
        <f t="shared" ref="K37:M37" si="13">$I$37</f>
        <v>0.08</v>
      </c>
      <c r="L37" s="118">
        <f t="shared" si="13"/>
        <v>0.08</v>
      </c>
      <c r="M37" s="118">
        <f t="shared" si="13"/>
        <v>0.08</v>
      </c>
      <c r="N37" s="85"/>
      <c r="O37" s="65"/>
      <c r="P37" s="41"/>
      <c r="Q37" s="41"/>
      <c r="R37" s="52"/>
      <c r="S37" s="42"/>
      <c r="T37" s="41"/>
      <c r="U37" s="41"/>
      <c r="V37" s="31"/>
      <c r="W37" s="31"/>
    </row>
    <row r="38" spans="1:23" ht="15.75" customHeight="1" x14ac:dyDescent="0.15">
      <c r="A38" s="2"/>
      <c r="B38" s="145"/>
      <c r="C38" s="2"/>
      <c r="D38" s="120" t="str">
        <f>IF($I$37=0.05,"【５％経過措置対象課題】","")</f>
        <v/>
      </c>
      <c r="E38" s="100"/>
      <c r="F38" s="50"/>
      <c r="G38" s="16"/>
      <c r="H38" s="98" t="s">
        <v>102</v>
      </c>
      <c r="I38" s="99" t="s">
        <v>95</v>
      </c>
      <c r="J38" s="133"/>
      <c r="K38" s="87"/>
      <c r="L38" s="87"/>
      <c r="M38" s="87"/>
      <c r="N38" s="87"/>
      <c r="O38" s="65"/>
      <c r="P38" s="41"/>
      <c r="Q38" s="41"/>
      <c r="R38" s="52"/>
      <c r="S38" s="42"/>
      <c r="T38" s="41"/>
      <c r="U38" s="41"/>
      <c r="V38" s="31"/>
      <c r="W38" s="31"/>
    </row>
    <row r="39" spans="1:23" ht="30.75" customHeight="1" x14ac:dyDescent="0.15">
      <c r="A39" s="2"/>
      <c r="B39" s="145"/>
      <c r="C39" s="304" t="str">
        <f>IF(AND(E39="",F39="",G39="",H39="",I39="",J39="",K39="",L39="",M39=""),"","一般管理費率：未記入、少数点以下第２位又は１０%以上を検出")</f>
        <v/>
      </c>
      <c r="D39" s="304"/>
      <c r="E39" s="102" t="str">
        <f>IF(AND(E$36=ROUNDDOWN(E$36,3),E$36&lt;=0.1,E$36&lt;&gt;""),"","←←確認してください ")</f>
        <v/>
      </c>
      <c r="F39" s="102" t="str">
        <f t="shared" ref="F39:M39" si="14">IF(AND(F$36=ROUNDDOWN(F$36,3),F$36&lt;=0.1,F$36&lt;&gt;""),"","←←確認してください ")</f>
        <v/>
      </c>
      <c r="G39" s="102" t="str">
        <f t="shared" si="14"/>
        <v/>
      </c>
      <c r="H39" s="102" t="str">
        <f t="shared" si="14"/>
        <v/>
      </c>
      <c r="I39" s="102" t="str">
        <f t="shared" si="14"/>
        <v/>
      </c>
      <c r="J39" s="102" t="str">
        <f>IF(AND(J$36=ROUNDDOWN(J$36,3),J$36&lt;=0.1,J$36&lt;&gt;""),"","←←確認してください ")</f>
        <v/>
      </c>
      <c r="K39" s="102" t="str">
        <f t="shared" si="14"/>
        <v/>
      </c>
      <c r="L39" s="102" t="str">
        <f t="shared" si="14"/>
        <v/>
      </c>
      <c r="M39" s="102" t="str">
        <f t="shared" si="14"/>
        <v/>
      </c>
      <c r="N39" s="88"/>
      <c r="O39" s="65"/>
      <c r="P39" s="41"/>
      <c r="Q39" s="41"/>
      <c r="R39" s="52"/>
      <c r="S39" s="42"/>
      <c r="T39" s="41"/>
      <c r="U39" s="41"/>
      <c r="V39" s="31"/>
      <c r="W39" s="31"/>
    </row>
    <row r="40" spans="1:23" ht="15.75" customHeight="1" x14ac:dyDescent="0.15">
      <c r="A40" s="2"/>
      <c r="B40" s="145"/>
      <c r="C40" s="2"/>
      <c r="D40" s="89"/>
      <c r="E40" s="88"/>
      <c r="F40" s="88"/>
      <c r="G40" s="88"/>
      <c r="H40" s="88"/>
      <c r="I40" s="88"/>
      <c r="J40" s="88"/>
      <c r="K40" s="88"/>
      <c r="L40" s="88"/>
      <c r="M40" s="88"/>
      <c r="N40" s="88"/>
      <c r="O40" s="65"/>
      <c r="P40" s="41"/>
      <c r="Q40" s="41"/>
      <c r="R40" s="52"/>
      <c r="S40" s="42"/>
      <c r="T40" s="41"/>
      <c r="U40" s="41"/>
      <c r="V40" s="31"/>
      <c r="W40" s="31"/>
    </row>
    <row r="41" spans="1:23" ht="18.75" customHeight="1" x14ac:dyDescent="0.15">
      <c r="A41" s="2"/>
      <c r="B41" s="145" t="s">
        <v>48</v>
      </c>
      <c r="C41" s="2"/>
      <c r="D41" s="7" t="s">
        <v>12</v>
      </c>
      <c r="E41" s="290">
        <v>2000102</v>
      </c>
      <c r="F41" s="290"/>
      <c r="G41" s="290"/>
      <c r="H41" s="290"/>
      <c r="I41" s="290"/>
      <c r="J41" s="281"/>
      <c r="K41" s="281"/>
      <c r="L41" s="281"/>
      <c r="M41" s="281"/>
      <c r="N41" s="54"/>
      <c r="O41" s="54"/>
      <c r="P41" s="41"/>
      <c r="Q41" s="41"/>
      <c r="R41" s="41"/>
      <c r="S41" s="41"/>
      <c r="T41" s="41"/>
      <c r="U41" s="41"/>
      <c r="V41" s="29"/>
      <c r="W41" s="29"/>
    </row>
    <row r="42" spans="1:23" ht="18.75" customHeight="1" thickBot="1" x14ac:dyDescent="0.2">
      <c r="A42" s="2"/>
      <c r="B42" s="145" t="s">
        <v>49</v>
      </c>
      <c r="C42" s="2"/>
      <c r="D42" s="56" t="s">
        <v>97</v>
      </c>
      <c r="E42" s="302" t="s">
        <v>42</v>
      </c>
      <c r="F42" s="302"/>
      <c r="G42" s="302"/>
      <c r="H42" s="302"/>
      <c r="I42" s="302"/>
      <c r="J42" s="303" t="str">
        <f>IF(E42="","&lt;- 研究分担者を設定してください。","")</f>
        <v/>
      </c>
      <c r="K42" s="303"/>
      <c r="L42" s="303"/>
      <c r="M42" s="303"/>
      <c r="N42" s="143" t="s">
        <v>2</v>
      </c>
      <c r="O42" s="41"/>
      <c r="P42" s="41"/>
      <c r="Q42" s="41"/>
      <c r="R42" s="42"/>
      <c r="S42" s="42"/>
      <c r="T42" s="42"/>
      <c r="U42" s="42"/>
      <c r="V42" s="31"/>
      <c r="W42" s="31"/>
    </row>
    <row r="43" spans="1:23" ht="18" customHeight="1" thickBot="1" x14ac:dyDescent="0.2">
      <c r="A43" s="2"/>
      <c r="B43" s="145" t="s">
        <v>51</v>
      </c>
      <c r="C43" s="21" t="s">
        <v>0</v>
      </c>
      <c r="D43" s="21" t="s">
        <v>25</v>
      </c>
      <c r="E43" s="132">
        <f>E$24</f>
        <v>25</v>
      </c>
      <c r="F43" s="132">
        <f t="shared" ref="F43:M43" si="15">F$24</f>
        <v>26</v>
      </c>
      <c r="G43" s="132">
        <f t="shared" si="15"/>
        <v>27</v>
      </c>
      <c r="H43" s="132">
        <f t="shared" si="15"/>
        <v>28</v>
      </c>
      <c r="I43" s="132">
        <f t="shared" si="15"/>
        <v>29</v>
      </c>
      <c r="J43" s="132">
        <f t="shared" si="15"/>
        <v>30</v>
      </c>
      <c r="K43" s="132">
        <f t="shared" si="15"/>
        <v>31</v>
      </c>
      <c r="L43" s="132">
        <f t="shared" si="15"/>
        <v>32</v>
      </c>
      <c r="M43" s="132">
        <f t="shared" si="15"/>
        <v>33</v>
      </c>
      <c r="N43" s="90" t="str">
        <f>N$24</f>
        <v>総額</v>
      </c>
      <c r="O43" s="41"/>
      <c r="P43" s="41"/>
      <c r="Q43" s="42"/>
      <c r="R43" s="42"/>
      <c r="S43" s="42"/>
      <c r="T43" s="42"/>
      <c r="U43" s="42"/>
      <c r="V43" s="29"/>
      <c r="W43" s="29"/>
    </row>
    <row r="44" spans="1:23" ht="15.75" customHeight="1" x14ac:dyDescent="0.15">
      <c r="A44" s="2"/>
      <c r="B44" s="145"/>
      <c r="C44" s="291" t="s">
        <v>70</v>
      </c>
      <c r="D44" s="24" t="s">
        <v>4</v>
      </c>
      <c r="E44" s="105">
        <v>0</v>
      </c>
      <c r="F44" s="106">
        <v>0</v>
      </c>
      <c r="G44" s="106">
        <v>0</v>
      </c>
      <c r="H44" s="106">
        <v>0</v>
      </c>
      <c r="I44" s="106">
        <v>0</v>
      </c>
      <c r="J44" s="106">
        <v>0</v>
      </c>
      <c r="K44" s="106">
        <v>0</v>
      </c>
      <c r="L44" s="106">
        <v>0</v>
      </c>
      <c r="M44" s="106">
        <v>0</v>
      </c>
      <c r="N44" s="36"/>
      <c r="O44" s="41"/>
      <c r="P44" s="41"/>
      <c r="Q44" s="42"/>
      <c r="R44" s="42"/>
      <c r="S44" s="42"/>
      <c r="T44" s="42"/>
      <c r="U44" s="42"/>
      <c r="V44" s="29"/>
      <c r="W44" s="29"/>
    </row>
    <row r="45" spans="1:23" ht="15.75" customHeight="1" x14ac:dyDescent="0.15">
      <c r="A45" s="2"/>
      <c r="B45" s="145"/>
      <c r="C45" s="292"/>
      <c r="D45" s="25" t="s">
        <v>5</v>
      </c>
      <c r="E45" s="109">
        <v>0</v>
      </c>
      <c r="F45" s="109">
        <v>0</v>
      </c>
      <c r="G45" s="109">
        <v>0</v>
      </c>
      <c r="H45" s="109">
        <v>0</v>
      </c>
      <c r="I45" s="109">
        <v>0</v>
      </c>
      <c r="J45" s="109">
        <v>0</v>
      </c>
      <c r="K45" s="110">
        <v>0</v>
      </c>
      <c r="L45" s="110">
        <v>0</v>
      </c>
      <c r="M45" s="110">
        <v>0</v>
      </c>
      <c r="N45" s="37"/>
      <c r="O45" s="41"/>
      <c r="P45" s="41"/>
      <c r="Q45" s="42"/>
      <c r="R45" s="42"/>
      <c r="S45" s="42"/>
      <c r="T45" s="42"/>
      <c r="U45" s="42"/>
      <c r="V45" s="29"/>
      <c r="W45" s="29"/>
    </row>
    <row r="46" spans="1:23" ht="15.75" customHeight="1" x14ac:dyDescent="0.15">
      <c r="A46" s="2"/>
      <c r="B46" s="145"/>
      <c r="C46" s="292"/>
      <c r="D46" s="26" t="s">
        <v>6</v>
      </c>
      <c r="E46" s="109">
        <v>0</v>
      </c>
      <c r="F46" s="109">
        <v>0</v>
      </c>
      <c r="G46" s="109">
        <v>0</v>
      </c>
      <c r="H46" s="109">
        <v>0</v>
      </c>
      <c r="I46" s="109">
        <v>0</v>
      </c>
      <c r="J46" s="109">
        <v>0</v>
      </c>
      <c r="K46" s="110">
        <v>0</v>
      </c>
      <c r="L46" s="110">
        <v>0</v>
      </c>
      <c r="M46" s="110">
        <v>0</v>
      </c>
      <c r="N46" s="37"/>
      <c r="O46" s="41"/>
      <c r="P46" s="41"/>
      <c r="Q46" s="42"/>
      <c r="R46" s="42"/>
      <c r="S46" s="42"/>
      <c r="T46" s="42"/>
      <c r="U46" s="42"/>
      <c r="V46" s="29"/>
      <c r="W46" s="29"/>
    </row>
    <row r="47" spans="1:23" ht="15.75" customHeight="1" x14ac:dyDescent="0.15">
      <c r="A47" s="2"/>
      <c r="B47" s="145"/>
      <c r="C47" s="292"/>
      <c r="D47" s="45" t="s">
        <v>7</v>
      </c>
      <c r="E47" s="111">
        <v>0</v>
      </c>
      <c r="F47" s="111">
        <v>0</v>
      </c>
      <c r="G47" s="111">
        <v>0</v>
      </c>
      <c r="H47" s="111">
        <v>0</v>
      </c>
      <c r="I47" s="111">
        <v>0</v>
      </c>
      <c r="J47" s="111">
        <v>0</v>
      </c>
      <c r="K47" s="112">
        <v>0</v>
      </c>
      <c r="L47" s="112">
        <v>0</v>
      </c>
      <c r="M47" s="112">
        <v>0</v>
      </c>
      <c r="N47" s="39"/>
      <c r="O47" s="41"/>
      <c r="P47" s="41"/>
      <c r="Q47" s="42"/>
      <c r="R47" s="42"/>
      <c r="S47" s="42"/>
      <c r="T47" s="42"/>
      <c r="U47" s="42"/>
      <c r="V47" s="29"/>
      <c r="W47" s="29"/>
    </row>
    <row r="48" spans="1:23" ht="15.75" customHeight="1" x14ac:dyDescent="0.15">
      <c r="A48" s="2"/>
      <c r="B48" s="145"/>
      <c r="C48" s="292"/>
      <c r="D48" s="174" t="s">
        <v>15</v>
      </c>
      <c r="E48" s="181">
        <f>SUM(E44:E47)</f>
        <v>0</v>
      </c>
      <c r="F48" s="176">
        <f t="shared" ref="F48:I48" si="16">SUM(F44:F47)</f>
        <v>0</v>
      </c>
      <c r="G48" s="176">
        <f t="shared" si="16"/>
        <v>0</v>
      </c>
      <c r="H48" s="176">
        <f t="shared" si="16"/>
        <v>0</v>
      </c>
      <c r="I48" s="176">
        <f t="shared" si="16"/>
        <v>0</v>
      </c>
      <c r="J48" s="176">
        <f t="shared" ref="J48:M48" si="17">SUM(J44:J47)</f>
        <v>0</v>
      </c>
      <c r="K48" s="176">
        <f t="shared" si="17"/>
        <v>0</v>
      </c>
      <c r="L48" s="176">
        <f t="shared" si="17"/>
        <v>0</v>
      </c>
      <c r="M48" s="176">
        <f t="shared" si="17"/>
        <v>0</v>
      </c>
      <c r="N48" s="177"/>
      <c r="O48" s="41"/>
      <c r="P48" s="41"/>
      <c r="Q48" s="42"/>
      <c r="R48" s="42"/>
      <c r="S48" s="42"/>
      <c r="T48" s="42"/>
      <c r="U48" s="42"/>
      <c r="V48" s="29"/>
      <c r="W48" s="29"/>
    </row>
    <row r="49" spans="1:23" ht="15.75" customHeight="1" x14ac:dyDescent="0.15">
      <c r="A49" s="2"/>
      <c r="B49" s="145"/>
      <c r="C49" s="292"/>
      <c r="D49" s="182" t="s">
        <v>8</v>
      </c>
      <c r="E49" s="199">
        <f t="shared" ref="E49:M49" si="18">IF(E54="",ROUNDDOWN(E48*E52,0),"　率設定ｴﾗｰ")</f>
        <v>0</v>
      </c>
      <c r="F49" s="180">
        <f t="shared" si="18"/>
        <v>0</v>
      </c>
      <c r="G49" s="180">
        <f t="shared" si="18"/>
        <v>0</v>
      </c>
      <c r="H49" s="180">
        <f t="shared" si="18"/>
        <v>0</v>
      </c>
      <c r="I49" s="180">
        <f t="shared" si="18"/>
        <v>0</v>
      </c>
      <c r="J49" s="180">
        <f t="shared" si="18"/>
        <v>0</v>
      </c>
      <c r="K49" s="180">
        <f t="shared" si="18"/>
        <v>0</v>
      </c>
      <c r="L49" s="180">
        <f t="shared" si="18"/>
        <v>0</v>
      </c>
      <c r="M49" s="180">
        <f t="shared" si="18"/>
        <v>0</v>
      </c>
      <c r="N49" s="177"/>
      <c r="O49" s="41"/>
      <c r="P49" s="41"/>
      <c r="Q49" s="42"/>
      <c r="R49" s="42"/>
      <c r="S49" s="42"/>
      <c r="T49" s="42"/>
      <c r="U49" s="42"/>
      <c r="V49" s="29"/>
      <c r="W49" s="29"/>
    </row>
    <row r="50" spans="1:23" ht="15.75" customHeight="1" x14ac:dyDescent="0.15">
      <c r="A50" s="2"/>
      <c r="B50" s="145"/>
      <c r="C50" s="292"/>
      <c r="D50" s="96" t="s">
        <v>17</v>
      </c>
      <c r="E50" s="184">
        <f>IFERROR(E48+E49,"")</f>
        <v>0</v>
      </c>
      <c r="F50" s="185">
        <f t="shared" ref="F50:H50" si="19">IFERROR(F48+F49,"")</f>
        <v>0</v>
      </c>
      <c r="G50" s="185">
        <f t="shared" si="19"/>
        <v>0</v>
      </c>
      <c r="H50" s="185">
        <f t="shared" si="19"/>
        <v>0</v>
      </c>
      <c r="I50" s="185">
        <f>IFERROR(I48+I49,"")</f>
        <v>0</v>
      </c>
      <c r="J50" s="185">
        <f t="shared" ref="J50:M50" si="20">IFERROR(J48+J49,"")</f>
        <v>0</v>
      </c>
      <c r="K50" s="185">
        <f t="shared" si="20"/>
        <v>0</v>
      </c>
      <c r="L50" s="185">
        <f t="shared" si="20"/>
        <v>0</v>
      </c>
      <c r="M50" s="185">
        <f t="shared" si="20"/>
        <v>0</v>
      </c>
      <c r="N50" s="186"/>
      <c r="O50" s="41"/>
      <c r="P50" s="41"/>
      <c r="Q50" s="42"/>
      <c r="R50" s="42"/>
      <c r="S50" s="42"/>
      <c r="T50" s="42"/>
      <c r="U50" s="42"/>
      <c r="V50" s="29"/>
      <c r="W50" s="29"/>
    </row>
    <row r="51" spans="1:23" ht="29.25" customHeight="1" thickBot="1" x14ac:dyDescent="0.2">
      <c r="A51" s="2"/>
      <c r="B51" s="145"/>
      <c r="C51" s="293"/>
      <c r="D51" s="216" t="s">
        <v>27</v>
      </c>
      <c r="E51" s="217">
        <f>IFERROR(ROUNDDOWN(E50*E$37/(1+E$37),0),"")</f>
        <v>0</v>
      </c>
      <c r="F51" s="217">
        <f t="shared" ref="F51:H51" si="21">IFERROR(ROUNDDOWN(F50*F$37/(1+F$37),0),"")</f>
        <v>0</v>
      </c>
      <c r="G51" s="217">
        <f t="shared" si="21"/>
        <v>0</v>
      </c>
      <c r="H51" s="217">
        <f t="shared" si="21"/>
        <v>0</v>
      </c>
      <c r="I51" s="284">
        <f>IFERROR(ROUNDDOWN(I50*I$37,0),"")</f>
        <v>0</v>
      </c>
      <c r="J51" s="284">
        <f t="shared" ref="J51:M51" si="22">IFERROR(ROUNDDOWN(J50*J$37,0),"")</f>
        <v>0</v>
      </c>
      <c r="K51" s="284">
        <f t="shared" si="22"/>
        <v>0</v>
      </c>
      <c r="L51" s="284">
        <f t="shared" si="22"/>
        <v>0</v>
      </c>
      <c r="M51" s="284">
        <f t="shared" si="22"/>
        <v>0</v>
      </c>
      <c r="N51" s="269"/>
      <c r="O51" s="41"/>
      <c r="P51" s="41"/>
      <c r="Q51" s="42"/>
      <c r="R51" s="42"/>
      <c r="S51" s="42"/>
      <c r="T51" s="42"/>
      <c r="U51" s="42"/>
    </row>
    <row r="52" spans="1:23" ht="15.75" customHeight="1" x14ac:dyDescent="0.15">
      <c r="A52" s="2"/>
      <c r="B52" s="145" t="s">
        <v>50</v>
      </c>
      <c r="C52" s="2"/>
      <c r="D52" s="11" t="s">
        <v>9</v>
      </c>
      <c r="E52" s="108">
        <v>0</v>
      </c>
      <c r="F52" s="108">
        <v>0</v>
      </c>
      <c r="G52" s="108">
        <v>0</v>
      </c>
      <c r="H52" s="108">
        <v>0</v>
      </c>
      <c r="I52" s="108">
        <v>0</v>
      </c>
      <c r="J52" s="108">
        <v>0</v>
      </c>
      <c r="K52" s="108">
        <v>0</v>
      </c>
      <c r="L52" s="108">
        <v>0</v>
      </c>
      <c r="M52" s="108">
        <v>0</v>
      </c>
      <c r="N52" s="12"/>
      <c r="O52" s="41"/>
      <c r="P52" s="41"/>
      <c r="Q52" s="136"/>
      <c r="R52" s="136"/>
      <c r="S52" s="42"/>
      <c r="T52" s="42"/>
      <c r="U52" s="42"/>
      <c r="V52" s="29"/>
      <c r="W52" s="29"/>
    </row>
    <row r="53" spans="1:23" ht="15.75" customHeight="1" x14ac:dyDescent="0.15">
      <c r="A53" s="2"/>
      <c r="B53" s="145"/>
      <c r="C53" s="2"/>
      <c r="D53" s="131"/>
      <c r="E53" s="131"/>
      <c r="F53" s="50"/>
      <c r="G53" s="16"/>
      <c r="H53" s="98" t="s">
        <v>102</v>
      </c>
      <c r="I53" s="99" t="s">
        <v>95</v>
      </c>
      <c r="J53" s="133"/>
      <c r="K53" s="60"/>
      <c r="L53" s="60"/>
      <c r="M53" s="60"/>
      <c r="N53" s="12"/>
      <c r="O53" s="41"/>
      <c r="P53" s="41"/>
      <c r="Q53" s="136"/>
      <c r="R53" s="136"/>
      <c r="S53" s="42"/>
      <c r="T53" s="42"/>
      <c r="U53" s="42"/>
      <c r="V53" s="29"/>
      <c r="W53" s="29"/>
    </row>
    <row r="54" spans="1:23" ht="31.5" customHeight="1" x14ac:dyDescent="0.15">
      <c r="A54" s="2"/>
      <c r="B54" s="145"/>
      <c r="C54" s="304" t="str">
        <f>IF(AND(E54="",F54="",G54="",H54="",I54="",J54="",K54="",L54="",M54=""),"","一般管理費率：未記入、少数点以下第２位又は１０%以上を検出")</f>
        <v/>
      </c>
      <c r="D54" s="304"/>
      <c r="E54" s="102" t="str">
        <f>IF(AND(E52=ROUNDDOWN(E52,3),E52&lt;=0.1,E52&lt;&gt;""),"","←←確認してください ")</f>
        <v/>
      </c>
      <c r="F54" s="102" t="str">
        <f t="shared" ref="F54:M54" si="23">IF(AND(F52=ROUNDDOWN(F52,3),F52&lt;=0.1,F52&lt;&gt;""),"","←←確認してください ")</f>
        <v/>
      </c>
      <c r="G54" s="102" t="str">
        <f t="shared" si="23"/>
        <v/>
      </c>
      <c r="H54" s="102" t="str">
        <f t="shared" si="23"/>
        <v/>
      </c>
      <c r="I54" s="102" t="str">
        <f t="shared" si="23"/>
        <v/>
      </c>
      <c r="J54" s="102" t="str">
        <f t="shared" si="23"/>
        <v/>
      </c>
      <c r="K54" s="102" t="str">
        <f t="shared" si="23"/>
        <v/>
      </c>
      <c r="L54" s="102" t="str">
        <f t="shared" si="23"/>
        <v/>
      </c>
      <c r="M54" s="102" t="str">
        <f t="shared" si="23"/>
        <v/>
      </c>
      <c r="N54" s="17"/>
      <c r="O54" s="92"/>
      <c r="P54" s="41"/>
      <c r="Q54" s="136"/>
      <c r="R54" s="136"/>
      <c r="S54" s="42"/>
      <c r="T54" s="42"/>
      <c r="U54" s="42"/>
      <c r="V54" s="29"/>
      <c r="W54" s="29"/>
    </row>
    <row r="55" spans="1:23" ht="18.75" customHeight="1" x14ac:dyDescent="0.15">
      <c r="A55" s="2"/>
      <c r="B55" s="145" t="s">
        <v>48</v>
      </c>
      <c r="C55" s="2"/>
      <c r="D55" s="7" t="s">
        <v>12</v>
      </c>
      <c r="E55" s="290"/>
      <c r="F55" s="290"/>
      <c r="G55" s="290"/>
      <c r="H55" s="290"/>
      <c r="I55" s="290"/>
      <c r="J55" s="237"/>
      <c r="K55" s="237"/>
      <c r="L55" s="237"/>
      <c r="M55" s="237"/>
      <c r="N55" s="54"/>
      <c r="O55" s="54"/>
      <c r="P55" s="41"/>
      <c r="Q55" s="136"/>
      <c r="R55" s="136"/>
      <c r="S55" s="42"/>
      <c r="T55" s="42"/>
      <c r="U55" s="42"/>
      <c r="V55" s="29"/>
      <c r="W55" s="29"/>
    </row>
    <row r="56" spans="1:23" ht="18.75" customHeight="1" thickBot="1" x14ac:dyDescent="0.2">
      <c r="A56" s="2"/>
      <c r="B56" s="145" t="s">
        <v>49</v>
      </c>
      <c r="C56" s="2"/>
      <c r="D56" s="56" t="s">
        <v>97</v>
      </c>
      <c r="E56" s="302"/>
      <c r="F56" s="302"/>
      <c r="G56" s="302"/>
      <c r="H56" s="302"/>
      <c r="I56" s="302"/>
      <c r="J56" s="303" t="str">
        <f>IF(E56="","&lt;- 研究分担者を設定してください。","")</f>
        <v>&lt;- 研究分担者を設定してください。</v>
      </c>
      <c r="K56" s="303"/>
      <c r="L56" s="303"/>
      <c r="M56" s="303"/>
      <c r="N56" s="143" t="s">
        <v>2</v>
      </c>
      <c r="O56" s="41"/>
      <c r="P56" s="41"/>
      <c r="Q56" s="136"/>
      <c r="R56" s="136"/>
      <c r="S56" s="42"/>
      <c r="T56" s="42"/>
      <c r="U56" s="42"/>
      <c r="V56" s="29"/>
      <c r="W56" s="29"/>
    </row>
    <row r="57" spans="1:23" ht="18" customHeight="1" thickBot="1" x14ac:dyDescent="0.2">
      <c r="A57" s="2"/>
      <c r="B57" s="145" t="s">
        <v>51</v>
      </c>
      <c r="C57" s="21" t="s">
        <v>0</v>
      </c>
      <c r="D57" s="21" t="s">
        <v>25</v>
      </c>
      <c r="E57" s="132">
        <f>E$24</f>
        <v>25</v>
      </c>
      <c r="F57" s="132">
        <f t="shared" ref="F57:M57" si="24">F$24</f>
        <v>26</v>
      </c>
      <c r="G57" s="132">
        <f t="shared" si="24"/>
        <v>27</v>
      </c>
      <c r="H57" s="132">
        <f t="shared" si="24"/>
        <v>28</v>
      </c>
      <c r="I57" s="132">
        <f t="shared" si="24"/>
        <v>29</v>
      </c>
      <c r="J57" s="132">
        <f t="shared" si="24"/>
        <v>30</v>
      </c>
      <c r="K57" s="132">
        <f t="shared" si="24"/>
        <v>31</v>
      </c>
      <c r="L57" s="132">
        <f t="shared" si="24"/>
        <v>32</v>
      </c>
      <c r="M57" s="132">
        <f t="shared" si="24"/>
        <v>33</v>
      </c>
      <c r="N57" s="90" t="str">
        <f>N$24</f>
        <v>総額</v>
      </c>
      <c r="O57" s="41"/>
      <c r="P57" s="41"/>
      <c r="Q57" s="136"/>
      <c r="R57" s="136"/>
      <c r="S57" s="42"/>
      <c r="T57" s="42"/>
      <c r="U57" s="42"/>
      <c r="V57" s="29"/>
      <c r="W57" s="29"/>
    </row>
    <row r="58" spans="1:23" ht="15.75" customHeight="1" x14ac:dyDescent="0.15">
      <c r="A58" s="2"/>
      <c r="B58" s="145"/>
      <c r="C58" s="291" t="s">
        <v>70</v>
      </c>
      <c r="D58" s="24" t="s">
        <v>4</v>
      </c>
      <c r="E58" s="105">
        <v>0</v>
      </c>
      <c r="F58" s="106">
        <v>0</v>
      </c>
      <c r="G58" s="106">
        <v>0</v>
      </c>
      <c r="H58" s="106">
        <v>0</v>
      </c>
      <c r="I58" s="106">
        <v>0</v>
      </c>
      <c r="J58" s="106">
        <v>0</v>
      </c>
      <c r="K58" s="106">
        <v>0</v>
      </c>
      <c r="L58" s="106">
        <v>0</v>
      </c>
      <c r="M58" s="106">
        <v>0</v>
      </c>
      <c r="N58" s="36"/>
      <c r="O58" s="41"/>
      <c r="P58" s="41"/>
      <c r="Q58" s="136"/>
      <c r="R58" s="136"/>
      <c r="S58" s="42"/>
      <c r="T58" s="42"/>
      <c r="U58" s="42"/>
      <c r="V58" s="29"/>
      <c r="W58" s="29"/>
    </row>
    <row r="59" spans="1:23" ht="15.75" customHeight="1" x14ac:dyDescent="0.15">
      <c r="A59" s="2"/>
      <c r="B59" s="145"/>
      <c r="C59" s="292"/>
      <c r="D59" s="25" t="s">
        <v>5</v>
      </c>
      <c r="E59" s="109">
        <v>0</v>
      </c>
      <c r="F59" s="109">
        <v>0</v>
      </c>
      <c r="G59" s="109">
        <v>0</v>
      </c>
      <c r="H59" s="109">
        <v>0</v>
      </c>
      <c r="I59" s="109">
        <v>0</v>
      </c>
      <c r="J59" s="109">
        <v>0</v>
      </c>
      <c r="K59" s="110">
        <v>0</v>
      </c>
      <c r="L59" s="110">
        <v>0</v>
      </c>
      <c r="M59" s="110">
        <v>0</v>
      </c>
      <c r="N59" s="37"/>
      <c r="O59" s="41"/>
      <c r="P59" s="41"/>
      <c r="Q59" s="136"/>
      <c r="R59" s="136"/>
      <c r="S59" s="42"/>
      <c r="T59" s="42"/>
      <c r="U59" s="42"/>
      <c r="V59" s="29"/>
      <c r="W59" s="29"/>
    </row>
    <row r="60" spans="1:23" ht="15.75" customHeight="1" x14ac:dyDescent="0.15">
      <c r="A60" s="2"/>
      <c r="B60" s="145"/>
      <c r="C60" s="292"/>
      <c r="D60" s="26" t="s">
        <v>6</v>
      </c>
      <c r="E60" s="109">
        <v>0</v>
      </c>
      <c r="F60" s="109">
        <v>0</v>
      </c>
      <c r="G60" s="109">
        <v>0</v>
      </c>
      <c r="H60" s="109">
        <v>0</v>
      </c>
      <c r="I60" s="109">
        <v>0</v>
      </c>
      <c r="J60" s="109">
        <v>0</v>
      </c>
      <c r="K60" s="110">
        <v>0</v>
      </c>
      <c r="L60" s="110">
        <v>0</v>
      </c>
      <c r="M60" s="110">
        <v>0</v>
      </c>
      <c r="N60" s="37"/>
      <c r="O60" s="41"/>
      <c r="P60" s="41"/>
      <c r="Q60" s="136"/>
      <c r="R60" s="136"/>
      <c r="S60" s="42"/>
      <c r="T60" s="42"/>
      <c r="U60" s="42"/>
      <c r="V60" s="29"/>
      <c r="W60" s="29"/>
    </row>
    <row r="61" spans="1:23" ht="15.75" customHeight="1" x14ac:dyDescent="0.15">
      <c r="A61" s="2"/>
      <c r="B61" s="145"/>
      <c r="C61" s="292"/>
      <c r="D61" s="45" t="s">
        <v>7</v>
      </c>
      <c r="E61" s="111">
        <v>0</v>
      </c>
      <c r="F61" s="111">
        <v>0</v>
      </c>
      <c r="G61" s="111">
        <v>0</v>
      </c>
      <c r="H61" s="111">
        <v>0</v>
      </c>
      <c r="I61" s="111">
        <v>0</v>
      </c>
      <c r="J61" s="111">
        <v>0</v>
      </c>
      <c r="K61" s="112">
        <v>0</v>
      </c>
      <c r="L61" s="112">
        <v>0</v>
      </c>
      <c r="M61" s="112">
        <v>0</v>
      </c>
      <c r="N61" s="39"/>
      <c r="O61" s="41"/>
      <c r="P61" s="41"/>
      <c r="Q61" s="136"/>
      <c r="R61" s="136"/>
      <c r="S61" s="42"/>
      <c r="T61" s="42"/>
      <c r="U61" s="42"/>
      <c r="V61" s="29"/>
      <c r="W61" s="29"/>
    </row>
    <row r="62" spans="1:23" ht="15.75" customHeight="1" x14ac:dyDescent="0.15">
      <c r="A62" s="2"/>
      <c r="B62" s="145"/>
      <c r="C62" s="292"/>
      <c r="D62" s="174" t="s">
        <v>15</v>
      </c>
      <c r="E62" s="181">
        <f>SUM(E58:E61)</f>
        <v>0</v>
      </c>
      <c r="F62" s="176">
        <f t="shared" ref="F62" si="25">SUM(F58:F61)</f>
        <v>0</v>
      </c>
      <c r="G62" s="176">
        <f t="shared" ref="G62" si="26">SUM(G58:G61)</f>
        <v>0</v>
      </c>
      <c r="H62" s="176">
        <f t="shared" ref="H62" si="27">SUM(H58:H61)</f>
        <v>0</v>
      </c>
      <c r="I62" s="176">
        <f>SUM(I58:I61)</f>
        <v>0</v>
      </c>
      <c r="J62" s="176">
        <f t="shared" ref="J62" si="28">SUM(J58:J61)</f>
        <v>0</v>
      </c>
      <c r="K62" s="176">
        <f t="shared" ref="K62" si="29">SUM(K58:K61)</f>
        <v>0</v>
      </c>
      <c r="L62" s="176">
        <f t="shared" ref="L62" si="30">SUM(L58:L61)</f>
        <v>0</v>
      </c>
      <c r="M62" s="176">
        <f t="shared" ref="M62" si="31">SUM(M58:M61)</f>
        <v>0</v>
      </c>
      <c r="N62" s="177"/>
      <c r="O62" s="41"/>
      <c r="P62" s="41"/>
      <c r="Q62" s="136"/>
      <c r="R62" s="136"/>
      <c r="S62" s="42"/>
      <c r="T62" s="42"/>
      <c r="U62" s="42"/>
      <c r="V62" s="29"/>
      <c r="W62" s="29"/>
    </row>
    <row r="63" spans="1:23" ht="15.75" customHeight="1" x14ac:dyDescent="0.15">
      <c r="A63" s="2"/>
      <c r="B63" s="145"/>
      <c r="C63" s="292"/>
      <c r="D63" s="182" t="s">
        <v>8</v>
      </c>
      <c r="E63" s="175">
        <f t="shared" ref="E63:M63" si="32">IF(E68="",ROUNDDOWN(E62*E66,0),"　率設定ｴﾗｰ")</f>
        <v>0</v>
      </c>
      <c r="F63" s="180">
        <f t="shared" si="32"/>
        <v>0</v>
      </c>
      <c r="G63" s="180">
        <f t="shared" si="32"/>
        <v>0</v>
      </c>
      <c r="H63" s="180">
        <f t="shared" si="32"/>
        <v>0</v>
      </c>
      <c r="I63" s="180">
        <f t="shared" si="32"/>
        <v>0</v>
      </c>
      <c r="J63" s="180">
        <f t="shared" si="32"/>
        <v>0</v>
      </c>
      <c r="K63" s="180">
        <f t="shared" si="32"/>
        <v>0</v>
      </c>
      <c r="L63" s="180">
        <f t="shared" si="32"/>
        <v>0</v>
      </c>
      <c r="M63" s="180">
        <f t="shared" si="32"/>
        <v>0</v>
      </c>
      <c r="N63" s="177"/>
      <c r="O63" s="41"/>
      <c r="P63" s="41"/>
      <c r="Q63" s="136"/>
      <c r="R63" s="136"/>
      <c r="S63" s="42"/>
      <c r="T63" s="42"/>
      <c r="U63" s="42"/>
      <c r="V63" s="29"/>
      <c r="W63" s="29"/>
    </row>
    <row r="64" spans="1:23" ht="15.75" customHeight="1" x14ac:dyDescent="0.15">
      <c r="A64" s="2"/>
      <c r="B64" s="145"/>
      <c r="C64" s="292"/>
      <c r="D64" s="96" t="s">
        <v>17</v>
      </c>
      <c r="E64" s="184">
        <f>IFERROR(E62+E63,"")</f>
        <v>0</v>
      </c>
      <c r="F64" s="185">
        <f t="shared" ref="F64" si="33">IFERROR(F62+F63,"")</f>
        <v>0</v>
      </c>
      <c r="G64" s="185">
        <f t="shared" ref="G64" si="34">IFERROR(G62+G63,"")</f>
        <v>0</v>
      </c>
      <c r="H64" s="185">
        <f t="shared" ref="H64" si="35">IFERROR(H62+H63,"")</f>
        <v>0</v>
      </c>
      <c r="I64" s="185">
        <f>IFERROR(I62+I63,"")</f>
        <v>0</v>
      </c>
      <c r="J64" s="185">
        <f t="shared" ref="J64" si="36">IFERROR(J62+J63,"")</f>
        <v>0</v>
      </c>
      <c r="K64" s="185">
        <f t="shared" ref="K64" si="37">IFERROR(K62+K63,"")</f>
        <v>0</v>
      </c>
      <c r="L64" s="185">
        <f t="shared" ref="L64" si="38">IFERROR(L62+L63,"")</f>
        <v>0</v>
      </c>
      <c r="M64" s="185">
        <f t="shared" ref="M64" si="39">IFERROR(M62+M63,"")</f>
        <v>0</v>
      </c>
      <c r="N64" s="186"/>
      <c r="O64" s="41"/>
      <c r="P64" s="41"/>
      <c r="Q64" s="136"/>
      <c r="R64" s="136"/>
      <c r="S64" s="42"/>
      <c r="T64" s="42"/>
      <c r="U64" s="42"/>
      <c r="V64" s="29"/>
      <c r="W64" s="29"/>
    </row>
    <row r="65" spans="1:23" ht="29.25" customHeight="1" thickBot="1" x14ac:dyDescent="0.2">
      <c r="A65" s="2"/>
      <c r="B65" s="145"/>
      <c r="C65" s="293"/>
      <c r="D65" s="216" t="s">
        <v>27</v>
      </c>
      <c r="E65" s="217">
        <f>IFERROR(ROUNDDOWN(E64*E$37/(1+E$37),0),"")</f>
        <v>0</v>
      </c>
      <c r="F65" s="217">
        <f t="shared" ref="F65" si="40">IFERROR(ROUNDDOWN(F64*F$37/(1+F$37),0),"")</f>
        <v>0</v>
      </c>
      <c r="G65" s="217">
        <f t="shared" ref="G65" si="41">IFERROR(ROUNDDOWN(G64*G$37/(1+G$37),0),"")</f>
        <v>0</v>
      </c>
      <c r="H65" s="217">
        <f t="shared" ref="H65" si="42">IFERROR(ROUNDDOWN(H64*H$37/(1+H$37),0),"")</f>
        <v>0</v>
      </c>
      <c r="I65" s="284">
        <f>IFERROR(ROUNDDOWN(I64*I$37,0),"")</f>
        <v>0</v>
      </c>
      <c r="J65" s="284">
        <f t="shared" ref="J65" si="43">IFERROR(ROUNDDOWN(J64*J$37,0),"")</f>
        <v>0</v>
      </c>
      <c r="K65" s="284">
        <f t="shared" ref="K65" si="44">IFERROR(ROUNDDOWN(K64*K$37,0),"")</f>
        <v>0</v>
      </c>
      <c r="L65" s="284">
        <f t="shared" ref="L65" si="45">IFERROR(ROUNDDOWN(L64*L$37,0),"")</f>
        <v>0</v>
      </c>
      <c r="M65" s="284">
        <f t="shared" ref="M65" si="46">IFERROR(ROUNDDOWN(M64*M$37,0),"")</f>
        <v>0</v>
      </c>
      <c r="N65" s="269"/>
      <c r="O65" s="41"/>
      <c r="P65" s="41"/>
      <c r="Q65" s="136"/>
      <c r="R65" s="136"/>
      <c r="S65" s="42"/>
      <c r="T65" s="42"/>
      <c r="U65" s="42"/>
      <c r="V65" s="29"/>
      <c r="W65" s="29"/>
    </row>
    <row r="66" spans="1:23" ht="15.75" customHeight="1" x14ac:dyDescent="0.15">
      <c r="A66" s="2"/>
      <c r="B66" s="145" t="s">
        <v>50</v>
      </c>
      <c r="C66" s="2"/>
      <c r="D66" s="11" t="s">
        <v>9</v>
      </c>
      <c r="E66" s="108">
        <v>0</v>
      </c>
      <c r="F66" s="108">
        <v>0</v>
      </c>
      <c r="G66" s="108">
        <v>0</v>
      </c>
      <c r="H66" s="108">
        <v>0</v>
      </c>
      <c r="I66" s="108">
        <v>0</v>
      </c>
      <c r="J66" s="108">
        <v>0</v>
      </c>
      <c r="K66" s="108">
        <v>0</v>
      </c>
      <c r="L66" s="108">
        <v>0</v>
      </c>
      <c r="M66" s="108">
        <v>0</v>
      </c>
      <c r="N66" s="12"/>
      <c r="O66" s="41"/>
      <c r="P66" s="41"/>
      <c r="Q66" s="136"/>
      <c r="R66" s="136"/>
      <c r="S66" s="42"/>
      <c r="T66" s="42"/>
      <c r="U66" s="42"/>
      <c r="V66" s="29"/>
      <c r="W66" s="29"/>
    </row>
    <row r="67" spans="1:23" ht="15.75" customHeight="1" x14ac:dyDescent="0.15">
      <c r="A67" s="2"/>
      <c r="B67" s="145"/>
      <c r="C67" s="2"/>
      <c r="D67" s="131"/>
      <c r="E67" s="131"/>
      <c r="F67" s="50"/>
      <c r="G67" s="16"/>
      <c r="H67" s="98" t="s">
        <v>102</v>
      </c>
      <c r="I67" s="99" t="s">
        <v>95</v>
      </c>
      <c r="J67" s="133"/>
      <c r="K67" s="60"/>
      <c r="L67" s="60"/>
      <c r="M67" s="60"/>
      <c r="N67" s="12"/>
      <c r="O67" s="41"/>
      <c r="P67" s="41"/>
      <c r="Q67" s="136"/>
      <c r="R67" s="136"/>
      <c r="S67" s="42"/>
      <c r="T67" s="42"/>
      <c r="U67" s="42"/>
      <c r="V67" s="29"/>
      <c r="W67" s="29"/>
    </row>
    <row r="68" spans="1:23" ht="30.75" customHeight="1" x14ac:dyDescent="0.15">
      <c r="A68" s="2"/>
      <c r="B68" s="145"/>
      <c r="C68" s="304" t="str">
        <f>IF(AND(E68="",F68="",G68="",H68="",I68="",J68="",K68="",L68="",M68=""),"","一般管理費率：未記入、少数点以下第２位又は１０%以上を検出")</f>
        <v/>
      </c>
      <c r="D68" s="304"/>
      <c r="E68" s="102" t="str">
        <f>IF(AND(E66=ROUNDDOWN(E66,3),E66&lt;=0.1,E66&lt;&gt;""),"","←←確認してください ")</f>
        <v/>
      </c>
      <c r="F68" s="102" t="str">
        <f t="shared" ref="F68:M68" si="47">IF(AND(F66=ROUNDDOWN(F66,3),F66&lt;=0.1,F66&lt;&gt;""),"","←←確認してください ")</f>
        <v/>
      </c>
      <c r="G68" s="102" t="str">
        <f t="shared" si="47"/>
        <v/>
      </c>
      <c r="H68" s="102" t="str">
        <f t="shared" si="47"/>
        <v/>
      </c>
      <c r="I68" s="102" t="str">
        <f t="shared" si="47"/>
        <v/>
      </c>
      <c r="J68" s="102" t="str">
        <f t="shared" si="47"/>
        <v/>
      </c>
      <c r="K68" s="102" t="str">
        <f t="shared" si="47"/>
        <v/>
      </c>
      <c r="L68" s="102" t="str">
        <f t="shared" si="47"/>
        <v/>
      </c>
      <c r="M68" s="102" t="str">
        <f t="shared" si="47"/>
        <v/>
      </c>
      <c r="N68" s="17"/>
      <c r="O68" s="92"/>
      <c r="P68" s="41"/>
      <c r="Q68" s="136"/>
      <c r="R68" s="136"/>
      <c r="S68" s="42"/>
      <c r="T68" s="42"/>
      <c r="U68" s="42"/>
      <c r="V68" s="29"/>
      <c r="W68" s="29"/>
    </row>
    <row r="69" spans="1:23" ht="18.75" customHeight="1" x14ac:dyDescent="0.15">
      <c r="A69" s="2"/>
      <c r="B69" s="145" t="s">
        <v>48</v>
      </c>
      <c r="C69" s="2"/>
      <c r="D69" s="7" t="s">
        <v>12</v>
      </c>
      <c r="E69" s="290"/>
      <c r="F69" s="290"/>
      <c r="G69" s="290"/>
      <c r="H69" s="290"/>
      <c r="I69" s="290"/>
      <c r="J69" s="240"/>
      <c r="K69" s="240"/>
      <c r="L69" s="240"/>
      <c r="M69" s="240"/>
      <c r="N69" s="54"/>
      <c r="O69" s="54"/>
      <c r="P69" s="41"/>
      <c r="Q69" s="44"/>
      <c r="R69" s="44"/>
      <c r="S69" s="41"/>
      <c r="T69" s="41"/>
      <c r="U69" s="41"/>
      <c r="V69" s="29"/>
      <c r="W69" s="29"/>
    </row>
    <row r="70" spans="1:23" ht="18.75" customHeight="1" thickBot="1" x14ac:dyDescent="0.2">
      <c r="A70" s="2"/>
      <c r="B70" s="145" t="s">
        <v>49</v>
      </c>
      <c r="C70" s="2"/>
      <c r="D70" s="56" t="s">
        <v>97</v>
      </c>
      <c r="E70" s="302"/>
      <c r="F70" s="302"/>
      <c r="G70" s="302"/>
      <c r="H70" s="302"/>
      <c r="I70" s="302"/>
      <c r="J70" s="303" t="str">
        <f>IF(E70="","&lt;- 研究分担者を設定してください。","")</f>
        <v>&lt;- 研究分担者を設定してください。</v>
      </c>
      <c r="K70" s="303"/>
      <c r="L70" s="303"/>
      <c r="M70" s="303"/>
      <c r="N70" s="143" t="s">
        <v>2</v>
      </c>
      <c r="O70" s="41"/>
      <c r="P70" s="41"/>
      <c r="Q70" s="136"/>
      <c r="R70" s="136"/>
      <c r="S70" s="42"/>
      <c r="T70" s="42"/>
      <c r="U70" s="42"/>
      <c r="V70" s="29"/>
      <c r="W70" s="29"/>
    </row>
    <row r="71" spans="1:23" ht="18" customHeight="1" thickBot="1" x14ac:dyDescent="0.2">
      <c r="A71" s="2"/>
      <c r="B71" s="145" t="s">
        <v>51</v>
      </c>
      <c r="C71" s="21" t="s">
        <v>0</v>
      </c>
      <c r="D71" s="21" t="s">
        <v>25</v>
      </c>
      <c r="E71" s="132">
        <f>E$24</f>
        <v>25</v>
      </c>
      <c r="F71" s="132">
        <f t="shared" ref="F71:M71" si="48">F$24</f>
        <v>26</v>
      </c>
      <c r="G71" s="132">
        <f t="shared" si="48"/>
        <v>27</v>
      </c>
      <c r="H71" s="132">
        <f t="shared" si="48"/>
        <v>28</v>
      </c>
      <c r="I71" s="132">
        <f t="shared" si="48"/>
        <v>29</v>
      </c>
      <c r="J71" s="132">
        <f t="shared" si="48"/>
        <v>30</v>
      </c>
      <c r="K71" s="132">
        <f t="shared" si="48"/>
        <v>31</v>
      </c>
      <c r="L71" s="132">
        <f t="shared" si="48"/>
        <v>32</v>
      </c>
      <c r="M71" s="132">
        <f t="shared" si="48"/>
        <v>33</v>
      </c>
      <c r="N71" s="90" t="str">
        <f>N$24</f>
        <v>総額</v>
      </c>
      <c r="O71" s="41"/>
      <c r="P71" s="41"/>
      <c r="Q71" s="136"/>
      <c r="R71" s="136"/>
      <c r="S71" s="42"/>
      <c r="T71" s="42"/>
      <c r="U71" s="42"/>
      <c r="V71" s="29"/>
      <c r="W71" s="29"/>
    </row>
    <row r="72" spans="1:23" ht="15.75" customHeight="1" x14ac:dyDescent="0.15">
      <c r="A72" s="2"/>
      <c r="B72" s="145"/>
      <c r="C72" s="291" t="s">
        <v>70</v>
      </c>
      <c r="D72" s="24" t="s">
        <v>4</v>
      </c>
      <c r="E72" s="105">
        <v>0</v>
      </c>
      <c r="F72" s="106">
        <v>0</v>
      </c>
      <c r="G72" s="106">
        <v>0</v>
      </c>
      <c r="H72" s="106">
        <v>0</v>
      </c>
      <c r="I72" s="106">
        <v>0</v>
      </c>
      <c r="J72" s="106">
        <v>0</v>
      </c>
      <c r="K72" s="106">
        <v>0</v>
      </c>
      <c r="L72" s="106">
        <v>0</v>
      </c>
      <c r="M72" s="106">
        <v>0</v>
      </c>
      <c r="N72" s="36"/>
      <c r="O72" s="41"/>
      <c r="P72" s="41"/>
      <c r="Q72" s="136"/>
      <c r="R72" s="136"/>
      <c r="S72" s="42"/>
      <c r="T72" s="42"/>
      <c r="U72" s="42"/>
      <c r="V72" s="29"/>
      <c r="W72" s="29"/>
    </row>
    <row r="73" spans="1:23" ht="15.75" customHeight="1" x14ac:dyDescent="0.15">
      <c r="A73" s="2"/>
      <c r="B73" s="145"/>
      <c r="C73" s="292"/>
      <c r="D73" s="25" t="s">
        <v>5</v>
      </c>
      <c r="E73" s="109">
        <v>0</v>
      </c>
      <c r="F73" s="109">
        <v>0</v>
      </c>
      <c r="G73" s="109">
        <v>0</v>
      </c>
      <c r="H73" s="109">
        <v>0</v>
      </c>
      <c r="I73" s="109">
        <v>0</v>
      </c>
      <c r="J73" s="109">
        <v>0</v>
      </c>
      <c r="K73" s="110">
        <v>0</v>
      </c>
      <c r="L73" s="110">
        <v>0</v>
      </c>
      <c r="M73" s="110">
        <v>0</v>
      </c>
      <c r="N73" s="37"/>
      <c r="O73" s="41"/>
      <c r="P73" s="41"/>
      <c r="Q73" s="136"/>
      <c r="R73" s="136"/>
      <c r="S73" s="42"/>
      <c r="T73" s="42"/>
      <c r="U73" s="42"/>
      <c r="V73" s="29"/>
      <c r="W73" s="29"/>
    </row>
    <row r="74" spans="1:23" ht="15.75" customHeight="1" x14ac:dyDescent="0.15">
      <c r="A74" s="2"/>
      <c r="B74" s="145"/>
      <c r="C74" s="292"/>
      <c r="D74" s="26" t="s">
        <v>6</v>
      </c>
      <c r="E74" s="109">
        <v>0</v>
      </c>
      <c r="F74" s="109">
        <v>0</v>
      </c>
      <c r="G74" s="109">
        <v>0</v>
      </c>
      <c r="H74" s="109">
        <v>0</v>
      </c>
      <c r="I74" s="109">
        <v>0</v>
      </c>
      <c r="J74" s="109">
        <v>0</v>
      </c>
      <c r="K74" s="110">
        <v>0</v>
      </c>
      <c r="L74" s="110">
        <v>0</v>
      </c>
      <c r="M74" s="110">
        <v>0</v>
      </c>
      <c r="N74" s="37"/>
      <c r="O74" s="41"/>
      <c r="P74" s="41"/>
      <c r="Q74" s="136"/>
      <c r="R74" s="136"/>
      <c r="S74" s="42"/>
      <c r="T74" s="42"/>
      <c r="U74" s="42"/>
      <c r="V74" s="29"/>
      <c r="W74" s="29"/>
    </row>
    <row r="75" spans="1:23" ht="15.75" customHeight="1" x14ac:dyDescent="0.15">
      <c r="A75" s="2"/>
      <c r="B75" s="145"/>
      <c r="C75" s="292"/>
      <c r="D75" s="45" t="s">
        <v>7</v>
      </c>
      <c r="E75" s="111">
        <v>0</v>
      </c>
      <c r="F75" s="111">
        <v>0</v>
      </c>
      <c r="G75" s="111">
        <v>0</v>
      </c>
      <c r="H75" s="111">
        <v>0</v>
      </c>
      <c r="I75" s="111">
        <v>0</v>
      </c>
      <c r="J75" s="111">
        <v>0</v>
      </c>
      <c r="K75" s="112">
        <v>0</v>
      </c>
      <c r="L75" s="112">
        <v>0</v>
      </c>
      <c r="M75" s="112">
        <v>0</v>
      </c>
      <c r="N75" s="39"/>
      <c r="O75" s="41"/>
      <c r="P75" s="41"/>
      <c r="Q75" s="136"/>
      <c r="R75" s="136"/>
      <c r="S75" s="42"/>
      <c r="T75" s="42"/>
      <c r="U75" s="42"/>
      <c r="V75" s="29"/>
      <c r="W75" s="29"/>
    </row>
    <row r="76" spans="1:23" ht="15.75" customHeight="1" x14ac:dyDescent="0.15">
      <c r="A76" s="2"/>
      <c r="B76" s="145"/>
      <c r="C76" s="292"/>
      <c r="D76" s="174" t="s">
        <v>15</v>
      </c>
      <c r="E76" s="181">
        <f>SUM(E72:E75)</f>
        <v>0</v>
      </c>
      <c r="F76" s="176">
        <f t="shared" ref="F76" si="49">SUM(F72:F75)</f>
        <v>0</v>
      </c>
      <c r="G76" s="176">
        <f t="shared" ref="G76" si="50">SUM(G72:G75)</f>
        <v>0</v>
      </c>
      <c r="H76" s="176">
        <f t="shared" ref="H76" si="51">SUM(H72:H75)</f>
        <v>0</v>
      </c>
      <c r="I76" s="176">
        <f>SUM(I72:I75)</f>
        <v>0</v>
      </c>
      <c r="J76" s="176">
        <f t="shared" ref="J76" si="52">SUM(J72:J75)</f>
        <v>0</v>
      </c>
      <c r="K76" s="176">
        <f t="shared" ref="K76" si="53">SUM(K72:K75)</f>
        <v>0</v>
      </c>
      <c r="L76" s="176">
        <f t="shared" ref="L76" si="54">SUM(L72:L75)</f>
        <v>0</v>
      </c>
      <c r="M76" s="176">
        <f t="shared" ref="M76" si="55">SUM(M72:M75)</f>
        <v>0</v>
      </c>
      <c r="N76" s="177"/>
      <c r="O76" s="41"/>
      <c r="P76" s="41"/>
      <c r="Q76" s="136"/>
      <c r="R76" s="136"/>
      <c r="S76" s="42"/>
      <c r="T76" s="42"/>
      <c r="U76" s="42"/>
      <c r="V76" s="29"/>
      <c r="W76" s="29"/>
    </row>
    <row r="77" spans="1:23" ht="15.75" customHeight="1" x14ac:dyDescent="0.15">
      <c r="A77" s="2"/>
      <c r="B77" s="145"/>
      <c r="C77" s="292"/>
      <c r="D77" s="182" t="s">
        <v>8</v>
      </c>
      <c r="E77" s="199">
        <f t="shared" ref="E77:M77" si="56">IF(E82="",ROUNDDOWN(E76*E80,0),"　率設定ｴﾗｰ")</f>
        <v>0</v>
      </c>
      <c r="F77" s="180">
        <f t="shared" si="56"/>
        <v>0</v>
      </c>
      <c r="G77" s="180">
        <f t="shared" si="56"/>
        <v>0</v>
      </c>
      <c r="H77" s="180">
        <f t="shared" si="56"/>
        <v>0</v>
      </c>
      <c r="I77" s="180">
        <f t="shared" si="56"/>
        <v>0</v>
      </c>
      <c r="J77" s="180">
        <f t="shared" si="56"/>
        <v>0</v>
      </c>
      <c r="K77" s="180">
        <f t="shared" si="56"/>
        <v>0</v>
      </c>
      <c r="L77" s="180">
        <f t="shared" si="56"/>
        <v>0</v>
      </c>
      <c r="M77" s="180">
        <f t="shared" si="56"/>
        <v>0</v>
      </c>
      <c r="N77" s="177"/>
      <c r="O77" s="41"/>
      <c r="P77" s="41"/>
      <c r="Q77" s="136"/>
      <c r="R77" s="136"/>
      <c r="S77" s="42"/>
      <c r="T77" s="42"/>
      <c r="U77" s="42"/>
      <c r="V77" s="29"/>
      <c r="W77" s="29"/>
    </row>
    <row r="78" spans="1:23" ht="15.75" customHeight="1" x14ac:dyDescent="0.15">
      <c r="A78" s="2"/>
      <c r="B78" s="145"/>
      <c r="C78" s="292"/>
      <c r="D78" s="96" t="s">
        <v>17</v>
      </c>
      <c r="E78" s="184">
        <f>IFERROR(E76+E77,"")</f>
        <v>0</v>
      </c>
      <c r="F78" s="185">
        <f t="shared" ref="F78" si="57">IFERROR(F76+F77,"")</f>
        <v>0</v>
      </c>
      <c r="G78" s="185">
        <f t="shared" ref="G78" si="58">IFERROR(G76+G77,"")</f>
        <v>0</v>
      </c>
      <c r="H78" s="185">
        <f t="shared" ref="H78" si="59">IFERROR(H76+H77,"")</f>
        <v>0</v>
      </c>
      <c r="I78" s="185">
        <f>IFERROR(I76+I77,"")</f>
        <v>0</v>
      </c>
      <c r="J78" s="185">
        <f t="shared" ref="J78" si="60">IFERROR(J76+J77,"")</f>
        <v>0</v>
      </c>
      <c r="K78" s="185">
        <f t="shared" ref="K78" si="61">IFERROR(K76+K77,"")</f>
        <v>0</v>
      </c>
      <c r="L78" s="185">
        <f t="shared" ref="L78" si="62">IFERROR(L76+L77,"")</f>
        <v>0</v>
      </c>
      <c r="M78" s="185">
        <f t="shared" ref="M78" si="63">IFERROR(M76+M77,"")</f>
        <v>0</v>
      </c>
      <c r="N78" s="186"/>
      <c r="O78" s="41"/>
      <c r="P78" s="41"/>
      <c r="Q78" s="136"/>
      <c r="R78" s="136"/>
      <c r="S78" s="42"/>
      <c r="T78" s="42"/>
      <c r="U78" s="42"/>
      <c r="V78" s="29"/>
      <c r="W78" s="29"/>
    </row>
    <row r="79" spans="1:23" ht="29.25" customHeight="1" thickBot="1" x14ac:dyDescent="0.2">
      <c r="A79" s="2"/>
      <c r="B79" s="145"/>
      <c r="C79" s="293"/>
      <c r="D79" s="216" t="s">
        <v>27</v>
      </c>
      <c r="E79" s="217">
        <f>IFERROR(ROUNDDOWN(E78*E$37/(1+E$37),0),"")</f>
        <v>0</v>
      </c>
      <c r="F79" s="217">
        <f t="shared" ref="F79" si="64">IFERROR(ROUNDDOWN(F78*F$37/(1+F$37),0),"")</f>
        <v>0</v>
      </c>
      <c r="G79" s="217">
        <f t="shared" ref="G79" si="65">IFERROR(ROUNDDOWN(G78*G$37/(1+G$37),0),"")</f>
        <v>0</v>
      </c>
      <c r="H79" s="217">
        <f t="shared" ref="H79" si="66">IFERROR(ROUNDDOWN(H78*H$37/(1+H$37),0),"")</f>
        <v>0</v>
      </c>
      <c r="I79" s="284">
        <f>IFERROR(ROUNDDOWN(I78*I$37,0),"")</f>
        <v>0</v>
      </c>
      <c r="J79" s="284">
        <f t="shared" ref="J79" si="67">IFERROR(ROUNDDOWN(J78*J$37,0),"")</f>
        <v>0</v>
      </c>
      <c r="K79" s="284">
        <f t="shared" ref="K79" si="68">IFERROR(ROUNDDOWN(K78*K$37,0),"")</f>
        <v>0</v>
      </c>
      <c r="L79" s="284">
        <f t="shared" ref="L79" si="69">IFERROR(ROUNDDOWN(L78*L$37,0),"")</f>
        <v>0</v>
      </c>
      <c r="M79" s="284">
        <f t="shared" ref="M79" si="70">IFERROR(ROUNDDOWN(M78*M$37,0),"")</f>
        <v>0</v>
      </c>
      <c r="N79" s="269"/>
      <c r="O79" s="41"/>
      <c r="P79" s="41"/>
      <c r="Q79" s="136"/>
      <c r="R79" s="136"/>
      <c r="S79" s="42"/>
      <c r="T79" s="42"/>
      <c r="U79" s="42"/>
    </row>
    <row r="80" spans="1:23" ht="15.75" customHeight="1" x14ac:dyDescent="0.15">
      <c r="A80" s="2"/>
      <c r="B80" s="145" t="s">
        <v>50</v>
      </c>
      <c r="C80" s="2"/>
      <c r="D80" s="11" t="s">
        <v>9</v>
      </c>
      <c r="E80" s="108">
        <v>0</v>
      </c>
      <c r="F80" s="108">
        <v>0</v>
      </c>
      <c r="G80" s="108">
        <v>0</v>
      </c>
      <c r="H80" s="108">
        <v>0</v>
      </c>
      <c r="I80" s="108">
        <v>0</v>
      </c>
      <c r="J80" s="108">
        <v>0</v>
      </c>
      <c r="K80" s="108">
        <v>0</v>
      </c>
      <c r="L80" s="108">
        <v>0</v>
      </c>
      <c r="M80" s="108">
        <v>0</v>
      </c>
      <c r="N80" s="12"/>
      <c r="O80" s="41"/>
      <c r="P80" s="41"/>
      <c r="Q80" s="136"/>
      <c r="R80" s="136"/>
      <c r="S80" s="42"/>
      <c r="T80" s="42"/>
      <c r="U80" s="42"/>
      <c r="V80" s="29"/>
      <c r="W80" s="29"/>
    </row>
    <row r="81" spans="1:23" ht="15.75" customHeight="1" x14ac:dyDescent="0.15">
      <c r="A81" s="2"/>
      <c r="B81" s="145"/>
      <c r="C81" s="2"/>
      <c r="D81" s="131"/>
      <c r="E81" s="131"/>
      <c r="F81" s="50"/>
      <c r="G81" s="16"/>
      <c r="H81" s="98" t="s">
        <v>102</v>
      </c>
      <c r="I81" s="99" t="s">
        <v>95</v>
      </c>
      <c r="J81" s="133"/>
      <c r="K81" s="60"/>
      <c r="L81" s="60"/>
      <c r="M81" s="60"/>
      <c r="N81" s="12"/>
      <c r="O81" s="41"/>
      <c r="P81" s="41"/>
      <c r="Q81" s="136"/>
      <c r="R81" s="136"/>
      <c r="S81" s="42"/>
      <c r="T81" s="42"/>
      <c r="U81" s="42"/>
      <c r="V81" s="29"/>
      <c r="W81" s="29"/>
    </row>
    <row r="82" spans="1:23" ht="30.75" customHeight="1" x14ac:dyDescent="0.15">
      <c r="A82" s="2"/>
      <c r="B82" s="145"/>
      <c r="C82" s="304" t="str">
        <f>IF(AND(E82="",F82="",G82="",H82="",I82="",J82="",K82="",L82="",M82=""),"","一般管理費率：未記入、少数点以下第２位又は１０%以上を検出")</f>
        <v/>
      </c>
      <c r="D82" s="304"/>
      <c r="E82" s="102" t="str">
        <f>IF(AND(E80=ROUNDDOWN(E80,3),E80&lt;=0.1,E80&lt;&gt;""),"","←←確認してください ")</f>
        <v/>
      </c>
      <c r="F82" s="102" t="str">
        <f t="shared" ref="F82:M82" si="71">IF(AND(F80=ROUNDDOWN(F80,3),F80&lt;=0.1,F80&lt;&gt;""),"","←←確認してください ")</f>
        <v/>
      </c>
      <c r="G82" s="102" t="str">
        <f t="shared" si="71"/>
        <v/>
      </c>
      <c r="H82" s="102" t="str">
        <f t="shared" si="71"/>
        <v/>
      </c>
      <c r="I82" s="102" t="str">
        <f t="shared" si="71"/>
        <v/>
      </c>
      <c r="J82" s="102" t="str">
        <f t="shared" si="71"/>
        <v/>
      </c>
      <c r="K82" s="102" t="str">
        <f t="shared" si="71"/>
        <v/>
      </c>
      <c r="L82" s="102" t="str">
        <f t="shared" si="71"/>
        <v/>
      </c>
      <c r="M82" s="102" t="str">
        <f t="shared" si="71"/>
        <v/>
      </c>
      <c r="N82" s="17"/>
      <c r="O82" s="92"/>
      <c r="P82" s="41"/>
      <c r="Q82" s="136"/>
      <c r="R82" s="136"/>
      <c r="S82" s="42"/>
      <c r="T82" s="42"/>
      <c r="U82" s="42"/>
      <c r="V82" s="29"/>
      <c r="W82" s="29"/>
    </row>
    <row r="83" spans="1:23" ht="18.75" customHeight="1" x14ac:dyDescent="0.15">
      <c r="A83" s="2"/>
      <c r="B83" s="145" t="s">
        <v>48</v>
      </c>
      <c r="C83" s="2"/>
      <c r="D83" s="7" t="s">
        <v>12</v>
      </c>
      <c r="E83" s="290"/>
      <c r="F83" s="290"/>
      <c r="G83" s="290"/>
      <c r="H83" s="290"/>
      <c r="I83" s="290"/>
      <c r="J83" s="240"/>
      <c r="K83" s="240"/>
      <c r="L83" s="240"/>
      <c r="M83" s="240"/>
      <c r="N83" s="54"/>
      <c r="O83" s="54"/>
      <c r="P83" s="41"/>
      <c r="Q83" s="136"/>
      <c r="R83" s="136"/>
      <c r="S83" s="42"/>
      <c r="T83" s="42"/>
      <c r="U83" s="42"/>
      <c r="V83" s="29"/>
      <c r="W83" s="29"/>
    </row>
    <row r="84" spans="1:23" ht="18.75" customHeight="1" thickBot="1" x14ac:dyDescent="0.2">
      <c r="A84" s="2"/>
      <c r="B84" s="145" t="s">
        <v>49</v>
      </c>
      <c r="C84" s="2"/>
      <c r="D84" s="56" t="s">
        <v>97</v>
      </c>
      <c r="E84" s="302"/>
      <c r="F84" s="302"/>
      <c r="G84" s="302"/>
      <c r="H84" s="302"/>
      <c r="I84" s="302"/>
      <c r="J84" s="303" t="str">
        <f>IF(E84="","&lt;- 研究分担者を設定してください。","")</f>
        <v>&lt;- 研究分担者を設定してください。</v>
      </c>
      <c r="K84" s="303"/>
      <c r="L84" s="303"/>
      <c r="M84" s="303"/>
      <c r="N84" s="143" t="s">
        <v>2</v>
      </c>
      <c r="O84" s="41"/>
      <c r="P84" s="41"/>
      <c r="Q84" s="136"/>
      <c r="R84" s="136"/>
      <c r="S84" s="42"/>
      <c r="T84" s="42"/>
      <c r="U84" s="42"/>
      <c r="V84" s="29"/>
      <c r="W84" s="29"/>
    </row>
    <row r="85" spans="1:23" ht="18" customHeight="1" thickBot="1" x14ac:dyDescent="0.2">
      <c r="A85" s="2"/>
      <c r="B85" s="145" t="s">
        <v>51</v>
      </c>
      <c r="C85" s="21" t="s">
        <v>0</v>
      </c>
      <c r="D85" s="21" t="s">
        <v>25</v>
      </c>
      <c r="E85" s="132">
        <f>E$24</f>
        <v>25</v>
      </c>
      <c r="F85" s="132">
        <f t="shared" ref="F85:M85" si="72">F$24</f>
        <v>26</v>
      </c>
      <c r="G85" s="132">
        <f t="shared" si="72"/>
        <v>27</v>
      </c>
      <c r="H85" s="132">
        <f t="shared" si="72"/>
        <v>28</v>
      </c>
      <c r="I85" s="132">
        <f t="shared" si="72"/>
        <v>29</v>
      </c>
      <c r="J85" s="132">
        <f t="shared" si="72"/>
        <v>30</v>
      </c>
      <c r="K85" s="132">
        <f t="shared" si="72"/>
        <v>31</v>
      </c>
      <c r="L85" s="132">
        <f t="shared" si="72"/>
        <v>32</v>
      </c>
      <c r="M85" s="132">
        <f t="shared" si="72"/>
        <v>33</v>
      </c>
      <c r="N85" s="90" t="str">
        <f>N$24</f>
        <v>総額</v>
      </c>
      <c r="O85" s="41"/>
      <c r="P85" s="41"/>
      <c r="Q85" s="136"/>
      <c r="R85" s="136"/>
      <c r="S85" s="42"/>
      <c r="T85" s="42"/>
      <c r="U85" s="42"/>
      <c r="V85" s="29"/>
      <c r="W85" s="29"/>
    </row>
    <row r="86" spans="1:23" ht="15.75" customHeight="1" x14ac:dyDescent="0.15">
      <c r="A86" s="2"/>
      <c r="B86" s="145"/>
      <c r="C86" s="291" t="s">
        <v>70</v>
      </c>
      <c r="D86" s="24" t="s">
        <v>4</v>
      </c>
      <c r="E86" s="105">
        <v>0</v>
      </c>
      <c r="F86" s="106">
        <v>0</v>
      </c>
      <c r="G86" s="106">
        <v>0</v>
      </c>
      <c r="H86" s="106">
        <v>0</v>
      </c>
      <c r="I86" s="106">
        <v>0</v>
      </c>
      <c r="J86" s="106">
        <v>0</v>
      </c>
      <c r="K86" s="106">
        <v>0</v>
      </c>
      <c r="L86" s="106">
        <v>0</v>
      </c>
      <c r="M86" s="106">
        <v>0</v>
      </c>
      <c r="N86" s="36"/>
      <c r="O86" s="41"/>
      <c r="P86" s="41"/>
      <c r="Q86" s="136"/>
      <c r="R86" s="136"/>
      <c r="S86" s="42"/>
      <c r="T86" s="42"/>
      <c r="U86" s="42"/>
      <c r="V86" s="29"/>
      <c r="W86" s="29"/>
    </row>
    <row r="87" spans="1:23" ht="15.75" customHeight="1" x14ac:dyDescent="0.15">
      <c r="A87" s="2"/>
      <c r="B87" s="145"/>
      <c r="C87" s="292"/>
      <c r="D87" s="25" t="s">
        <v>5</v>
      </c>
      <c r="E87" s="109">
        <v>0</v>
      </c>
      <c r="F87" s="109">
        <v>0</v>
      </c>
      <c r="G87" s="109">
        <v>0</v>
      </c>
      <c r="H87" s="109">
        <v>0</v>
      </c>
      <c r="I87" s="109">
        <v>0</v>
      </c>
      <c r="J87" s="109">
        <v>0</v>
      </c>
      <c r="K87" s="110">
        <v>0</v>
      </c>
      <c r="L87" s="110">
        <v>0</v>
      </c>
      <c r="M87" s="110">
        <v>0</v>
      </c>
      <c r="N87" s="37"/>
      <c r="O87" s="41"/>
      <c r="P87" s="41"/>
      <c r="Q87" s="136"/>
      <c r="R87" s="136"/>
      <c r="S87" s="42"/>
      <c r="T87" s="42"/>
      <c r="U87" s="42"/>
      <c r="V87" s="29"/>
      <c r="W87" s="29"/>
    </row>
    <row r="88" spans="1:23" ht="15.75" customHeight="1" x14ac:dyDescent="0.15">
      <c r="A88" s="2"/>
      <c r="B88" s="145"/>
      <c r="C88" s="292"/>
      <c r="D88" s="26" t="s">
        <v>6</v>
      </c>
      <c r="E88" s="109">
        <v>0</v>
      </c>
      <c r="F88" s="109">
        <v>0</v>
      </c>
      <c r="G88" s="109">
        <v>0</v>
      </c>
      <c r="H88" s="109">
        <v>0</v>
      </c>
      <c r="I88" s="109">
        <v>0</v>
      </c>
      <c r="J88" s="109">
        <v>0</v>
      </c>
      <c r="K88" s="110">
        <v>0</v>
      </c>
      <c r="L88" s="110">
        <v>0</v>
      </c>
      <c r="M88" s="110">
        <v>0</v>
      </c>
      <c r="N88" s="37"/>
      <c r="O88" s="41"/>
      <c r="P88" s="41"/>
      <c r="Q88" s="136"/>
      <c r="R88" s="136"/>
      <c r="S88" s="42"/>
      <c r="T88" s="42"/>
      <c r="U88" s="42"/>
      <c r="V88" s="29"/>
      <c r="W88" s="29"/>
    </row>
    <row r="89" spans="1:23" ht="15.75" customHeight="1" x14ac:dyDescent="0.15">
      <c r="A89" s="2"/>
      <c r="B89" s="145"/>
      <c r="C89" s="292"/>
      <c r="D89" s="45" t="s">
        <v>7</v>
      </c>
      <c r="E89" s="111">
        <v>0</v>
      </c>
      <c r="F89" s="111">
        <v>0</v>
      </c>
      <c r="G89" s="111">
        <v>0</v>
      </c>
      <c r="H89" s="111">
        <v>0</v>
      </c>
      <c r="I89" s="111">
        <v>0</v>
      </c>
      <c r="J89" s="111">
        <v>0</v>
      </c>
      <c r="K89" s="112">
        <v>0</v>
      </c>
      <c r="L89" s="112">
        <v>0</v>
      </c>
      <c r="M89" s="112">
        <v>0</v>
      </c>
      <c r="N89" s="39"/>
      <c r="O89" s="41"/>
      <c r="P89" s="41"/>
      <c r="Q89" s="136"/>
      <c r="R89" s="136"/>
      <c r="S89" s="42"/>
      <c r="T89" s="42"/>
      <c r="U89" s="42"/>
      <c r="V89" s="29"/>
      <c r="W89" s="29"/>
    </row>
    <row r="90" spans="1:23" ht="15.75" customHeight="1" x14ac:dyDescent="0.15">
      <c r="A90" s="2"/>
      <c r="B90" s="145"/>
      <c r="C90" s="292"/>
      <c r="D90" s="174" t="s">
        <v>15</v>
      </c>
      <c r="E90" s="181">
        <f>SUM(E86:E89)</f>
        <v>0</v>
      </c>
      <c r="F90" s="176">
        <f t="shared" ref="F90" si="73">SUM(F86:F89)</f>
        <v>0</v>
      </c>
      <c r="G90" s="176">
        <f t="shared" ref="G90" si="74">SUM(G86:G89)</f>
        <v>0</v>
      </c>
      <c r="H90" s="176">
        <f t="shared" ref="H90" si="75">SUM(H86:H89)</f>
        <v>0</v>
      </c>
      <c r="I90" s="176">
        <f>SUM(I86:I89)</f>
        <v>0</v>
      </c>
      <c r="J90" s="176">
        <f t="shared" ref="J90" si="76">SUM(J86:J89)</f>
        <v>0</v>
      </c>
      <c r="K90" s="176">
        <f t="shared" ref="K90" si="77">SUM(K86:K89)</f>
        <v>0</v>
      </c>
      <c r="L90" s="176">
        <f t="shared" ref="L90" si="78">SUM(L86:L89)</f>
        <v>0</v>
      </c>
      <c r="M90" s="176">
        <f t="shared" ref="M90" si="79">SUM(M86:M89)</f>
        <v>0</v>
      </c>
      <c r="N90" s="177"/>
      <c r="O90" s="41"/>
      <c r="P90" s="41"/>
      <c r="Q90" s="136"/>
      <c r="R90" s="136"/>
      <c r="S90" s="42"/>
      <c r="T90" s="42"/>
      <c r="U90" s="42"/>
      <c r="V90" s="29"/>
      <c r="W90" s="29"/>
    </row>
    <row r="91" spans="1:23" ht="15.75" customHeight="1" x14ac:dyDescent="0.15">
      <c r="A91" s="2"/>
      <c r="B91" s="145"/>
      <c r="C91" s="292"/>
      <c r="D91" s="182" t="s">
        <v>8</v>
      </c>
      <c r="E91" s="199">
        <f t="shared" ref="E91:M91" si="80">IF(E96="",ROUNDDOWN(E90*E94,0),"　率設定ｴﾗｰ")</f>
        <v>0</v>
      </c>
      <c r="F91" s="180">
        <f t="shared" si="80"/>
        <v>0</v>
      </c>
      <c r="G91" s="180">
        <f t="shared" si="80"/>
        <v>0</v>
      </c>
      <c r="H91" s="180">
        <f t="shared" si="80"/>
        <v>0</v>
      </c>
      <c r="I91" s="180">
        <f t="shared" si="80"/>
        <v>0</v>
      </c>
      <c r="J91" s="180">
        <f t="shared" si="80"/>
        <v>0</v>
      </c>
      <c r="K91" s="180">
        <f t="shared" si="80"/>
        <v>0</v>
      </c>
      <c r="L91" s="180">
        <f t="shared" si="80"/>
        <v>0</v>
      </c>
      <c r="M91" s="180">
        <f t="shared" si="80"/>
        <v>0</v>
      </c>
      <c r="N91" s="177"/>
      <c r="O91" s="41"/>
      <c r="P91" s="41"/>
      <c r="Q91" s="136"/>
      <c r="R91" s="136"/>
      <c r="S91" s="42"/>
      <c r="T91" s="42"/>
      <c r="U91" s="42"/>
      <c r="V91" s="29"/>
      <c r="W91" s="29"/>
    </row>
    <row r="92" spans="1:23" ht="15.75" customHeight="1" x14ac:dyDescent="0.15">
      <c r="A92" s="2"/>
      <c r="B92" s="145"/>
      <c r="C92" s="292"/>
      <c r="D92" s="96" t="s">
        <v>17</v>
      </c>
      <c r="E92" s="184">
        <f>IFERROR(E90+E91,"")</f>
        <v>0</v>
      </c>
      <c r="F92" s="185">
        <f t="shared" ref="F92" si="81">IFERROR(F90+F91,"")</f>
        <v>0</v>
      </c>
      <c r="G92" s="185">
        <f t="shared" ref="G92" si="82">IFERROR(G90+G91,"")</f>
        <v>0</v>
      </c>
      <c r="H92" s="185">
        <f t="shared" ref="H92" si="83">IFERROR(H90+H91,"")</f>
        <v>0</v>
      </c>
      <c r="I92" s="185">
        <f>IFERROR(I90+I91,"")</f>
        <v>0</v>
      </c>
      <c r="J92" s="185">
        <f t="shared" ref="J92" si="84">IFERROR(J90+J91,"")</f>
        <v>0</v>
      </c>
      <c r="K92" s="185">
        <f t="shared" ref="K92" si="85">IFERROR(K90+K91,"")</f>
        <v>0</v>
      </c>
      <c r="L92" s="185">
        <f t="shared" ref="L92" si="86">IFERROR(L90+L91,"")</f>
        <v>0</v>
      </c>
      <c r="M92" s="185">
        <f t="shared" ref="M92" si="87">IFERROR(M90+M91,"")</f>
        <v>0</v>
      </c>
      <c r="N92" s="186"/>
      <c r="O92" s="41"/>
      <c r="P92" s="41"/>
      <c r="Q92" s="136"/>
      <c r="R92" s="136"/>
      <c r="S92" s="42"/>
      <c r="T92" s="42"/>
      <c r="U92" s="42"/>
      <c r="V92" s="29"/>
      <c r="W92" s="29"/>
    </row>
    <row r="93" spans="1:23" ht="29.25" customHeight="1" thickBot="1" x14ac:dyDescent="0.2">
      <c r="A93" s="2"/>
      <c r="B93" s="145"/>
      <c r="C93" s="293"/>
      <c r="D93" s="216" t="s">
        <v>27</v>
      </c>
      <c r="E93" s="217">
        <f>IFERROR(ROUNDDOWN(E92*E$37/(1+E$37),0),"")</f>
        <v>0</v>
      </c>
      <c r="F93" s="217">
        <f t="shared" ref="F93" si="88">IFERROR(ROUNDDOWN(F92*F$37/(1+F$37),0),"")</f>
        <v>0</v>
      </c>
      <c r="G93" s="217">
        <f t="shared" ref="G93" si="89">IFERROR(ROUNDDOWN(G92*G$37/(1+G$37),0),"")</f>
        <v>0</v>
      </c>
      <c r="H93" s="217">
        <f t="shared" ref="H93" si="90">IFERROR(ROUNDDOWN(H92*H$37/(1+H$37),0),"")</f>
        <v>0</v>
      </c>
      <c r="I93" s="284">
        <f>IFERROR(ROUNDDOWN(I92*I$37,0),"")</f>
        <v>0</v>
      </c>
      <c r="J93" s="284">
        <f t="shared" ref="J93" si="91">IFERROR(ROUNDDOWN(J92*J$37,0),"")</f>
        <v>0</v>
      </c>
      <c r="K93" s="284">
        <f t="shared" ref="K93" si="92">IFERROR(ROUNDDOWN(K92*K$37,0),"")</f>
        <v>0</v>
      </c>
      <c r="L93" s="284">
        <f t="shared" ref="L93" si="93">IFERROR(ROUNDDOWN(L92*L$37,0),"")</f>
        <v>0</v>
      </c>
      <c r="M93" s="284">
        <f t="shared" ref="M93" si="94">IFERROR(ROUNDDOWN(M92*M$37,0),"")</f>
        <v>0</v>
      </c>
      <c r="N93" s="269"/>
      <c r="O93" s="41"/>
      <c r="P93" s="41"/>
      <c r="Q93" s="136"/>
      <c r="R93" s="136"/>
      <c r="S93" s="42"/>
      <c r="T93" s="42"/>
      <c r="U93" s="42"/>
      <c r="V93" s="29"/>
      <c r="W93" s="29"/>
    </row>
    <row r="94" spans="1:23" ht="15.75" customHeight="1" x14ac:dyDescent="0.15">
      <c r="A94" s="2"/>
      <c r="B94" s="145" t="s">
        <v>50</v>
      </c>
      <c r="C94" s="2"/>
      <c r="D94" s="11" t="s">
        <v>9</v>
      </c>
      <c r="E94" s="108">
        <v>0</v>
      </c>
      <c r="F94" s="108">
        <v>0</v>
      </c>
      <c r="G94" s="108">
        <v>0</v>
      </c>
      <c r="H94" s="108">
        <v>0</v>
      </c>
      <c r="I94" s="108">
        <v>0</v>
      </c>
      <c r="J94" s="108">
        <v>0</v>
      </c>
      <c r="K94" s="108">
        <v>0</v>
      </c>
      <c r="L94" s="108">
        <v>0</v>
      </c>
      <c r="M94" s="108">
        <v>0</v>
      </c>
      <c r="N94" s="12"/>
      <c r="O94" s="41"/>
      <c r="P94" s="41"/>
      <c r="Q94" s="136"/>
      <c r="R94" s="136"/>
      <c r="S94" s="42"/>
      <c r="T94" s="42"/>
      <c r="U94" s="42"/>
      <c r="V94" s="29"/>
      <c r="W94" s="29"/>
    </row>
    <row r="95" spans="1:23" ht="15.75" customHeight="1" x14ac:dyDescent="0.15">
      <c r="A95" s="2"/>
      <c r="B95" s="145"/>
      <c r="C95" s="2"/>
      <c r="D95" s="131"/>
      <c r="E95" s="131"/>
      <c r="F95" s="50"/>
      <c r="G95" s="16"/>
      <c r="H95" s="98" t="s">
        <v>102</v>
      </c>
      <c r="I95" s="99" t="s">
        <v>95</v>
      </c>
      <c r="J95" s="133"/>
      <c r="K95" s="60"/>
      <c r="L95" s="60"/>
      <c r="M95" s="60"/>
      <c r="N95" s="12"/>
      <c r="O95" s="41"/>
      <c r="P95" s="41"/>
      <c r="Q95" s="136"/>
      <c r="R95" s="136"/>
      <c r="S95" s="42"/>
      <c r="T95" s="42"/>
      <c r="U95" s="42"/>
      <c r="V95" s="29"/>
      <c r="W95" s="29"/>
    </row>
    <row r="96" spans="1:23" ht="30.75" customHeight="1" x14ac:dyDescent="0.15">
      <c r="A96" s="2"/>
      <c r="B96" s="145"/>
      <c r="C96" s="304" t="str">
        <f>IF(AND(E96="",F96="",G96="",H96="",I96="",J96="",K96="",L96="",M96=""),"","一般管理費率：未記入、少数点以下第２位又は１０%以上を検出")</f>
        <v/>
      </c>
      <c r="D96" s="304"/>
      <c r="E96" s="102" t="str">
        <f>IF(AND(E94=ROUNDDOWN(E94,3),E94&lt;=0.1,E94&lt;&gt;""),"","←←確認してください ")</f>
        <v/>
      </c>
      <c r="F96" s="102" t="str">
        <f t="shared" ref="F96:M96" si="95">IF(AND(F94=ROUNDDOWN(F94,3),F94&lt;=0.1,F94&lt;&gt;""),"","←←確認してください ")</f>
        <v/>
      </c>
      <c r="G96" s="102" t="str">
        <f t="shared" si="95"/>
        <v/>
      </c>
      <c r="H96" s="102" t="str">
        <f t="shared" si="95"/>
        <v/>
      </c>
      <c r="I96" s="102" t="str">
        <f t="shared" si="95"/>
        <v/>
      </c>
      <c r="J96" s="102" t="str">
        <f t="shared" si="95"/>
        <v/>
      </c>
      <c r="K96" s="102" t="str">
        <f t="shared" si="95"/>
        <v/>
      </c>
      <c r="L96" s="102" t="str">
        <f t="shared" si="95"/>
        <v/>
      </c>
      <c r="M96" s="102" t="str">
        <f t="shared" si="95"/>
        <v/>
      </c>
      <c r="N96" s="17"/>
      <c r="O96" s="92"/>
      <c r="P96" s="41"/>
      <c r="Q96" s="136"/>
      <c r="R96" s="136"/>
      <c r="S96" s="42"/>
      <c r="T96" s="42"/>
      <c r="U96" s="42"/>
      <c r="V96" s="29"/>
      <c r="W96" s="29"/>
    </row>
    <row r="97" spans="1:23" ht="19.5" customHeight="1" x14ac:dyDescent="0.15">
      <c r="A97" s="2"/>
      <c r="B97" s="145" t="s">
        <v>48</v>
      </c>
      <c r="C97" s="2"/>
      <c r="D97" s="7" t="s">
        <v>12</v>
      </c>
      <c r="E97" s="290"/>
      <c r="F97" s="290"/>
      <c r="G97" s="290"/>
      <c r="H97" s="290"/>
      <c r="I97" s="290"/>
      <c r="J97" s="240"/>
      <c r="K97" s="240"/>
      <c r="L97" s="240"/>
      <c r="M97" s="240"/>
      <c r="N97" s="54"/>
      <c r="O97" s="54"/>
      <c r="P97" s="41"/>
      <c r="Q97" s="136"/>
      <c r="R97" s="136"/>
      <c r="S97" s="42"/>
      <c r="T97" s="42"/>
      <c r="U97" s="42"/>
      <c r="V97" s="29"/>
      <c r="W97" s="29"/>
    </row>
    <row r="98" spans="1:23" ht="19.5" customHeight="1" thickBot="1" x14ac:dyDescent="0.2">
      <c r="A98" s="2"/>
      <c r="B98" s="145" t="s">
        <v>49</v>
      </c>
      <c r="C98" s="2"/>
      <c r="D98" s="56" t="s">
        <v>97</v>
      </c>
      <c r="E98" s="302"/>
      <c r="F98" s="302"/>
      <c r="G98" s="302"/>
      <c r="H98" s="302"/>
      <c r="I98" s="302"/>
      <c r="J98" s="303" t="str">
        <f>IF(E98="","&lt;- 研究分担者を設定してください。","")</f>
        <v>&lt;- 研究分担者を設定してください。</v>
      </c>
      <c r="K98" s="303"/>
      <c r="L98" s="303"/>
      <c r="M98" s="303"/>
      <c r="N98" s="143" t="s">
        <v>2</v>
      </c>
      <c r="O98" s="41"/>
      <c r="P98" s="41"/>
      <c r="Q98" s="136"/>
      <c r="R98" s="136"/>
      <c r="S98" s="42"/>
      <c r="T98" s="42"/>
      <c r="U98" s="42"/>
      <c r="V98" s="29"/>
      <c r="W98" s="29"/>
    </row>
    <row r="99" spans="1:23" ht="18" customHeight="1" thickBot="1" x14ac:dyDescent="0.2">
      <c r="A99" s="2"/>
      <c r="B99" s="145" t="s">
        <v>51</v>
      </c>
      <c r="C99" s="21" t="s">
        <v>0</v>
      </c>
      <c r="D99" s="21" t="s">
        <v>25</v>
      </c>
      <c r="E99" s="132">
        <f>E$24</f>
        <v>25</v>
      </c>
      <c r="F99" s="132">
        <f t="shared" ref="F99:M99" si="96">F$24</f>
        <v>26</v>
      </c>
      <c r="G99" s="132">
        <f t="shared" si="96"/>
        <v>27</v>
      </c>
      <c r="H99" s="132">
        <f t="shared" si="96"/>
        <v>28</v>
      </c>
      <c r="I99" s="132">
        <f t="shared" si="96"/>
        <v>29</v>
      </c>
      <c r="J99" s="132">
        <f t="shared" si="96"/>
        <v>30</v>
      </c>
      <c r="K99" s="132">
        <f t="shared" si="96"/>
        <v>31</v>
      </c>
      <c r="L99" s="132">
        <f t="shared" si="96"/>
        <v>32</v>
      </c>
      <c r="M99" s="132">
        <f t="shared" si="96"/>
        <v>33</v>
      </c>
      <c r="N99" s="90" t="str">
        <f>N$24</f>
        <v>総額</v>
      </c>
      <c r="O99" s="41"/>
      <c r="P99" s="41"/>
      <c r="Q99" s="136"/>
      <c r="R99" s="136"/>
      <c r="S99" s="42"/>
      <c r="T99" s="42"/>
      <c r="U99" s="42"/>
      <c r="V99" s="29"/>
      <c r="W99" s="29"/>
    </row>
    <row r="100" spans="1:23" ht="15.75" customHeight="1" x14ac:dyDescent="0.15">
      <c r="A100" s="2"/>
      <c r="B100" s="145"/>
      <c r="C100" s="291" t="s">
        <v>70</v>
      </c>
      <c r="D100" s="24" t="s">
        <v>4</v>
      </c>
      <c r="E100" s="105">
        <v>0</v>
      </c>
      <c r="F100" s="106">
        <v>0</v>
      </c>
      <c r="G100" s="106">
        <v>0</v>
      </c>
      <c r="H100" s="106">
        <v>0</v>
      </c>
      <c r="I100" s="106">
        <v>0</v>
      </c>
      <c r="J100" s="106">
        <v>0</v>
      </c>
      <c r="K100" s="106">
        <v>0</v>
      </c>
      <c r="L100" s="106">
        <v>0</v>
      </c>
      <c r="M100" s="106">
        <v>0</v>
      </c>
      <c r="N100" s="36"/>
      <c r="O100" s="41"/>
      <c r="P100" s="41"/>
      <c r="Q100" s="136"/>
      <c r="R100" s="136"/>
      <c r="S100" s="42"/>
      <c r="T100" s="42"/>
      <c r="U100" s="42"/>
      <c r="V100" s="29"/>
      <c r="W100" s="29"/>
    </row>
    <row r="101" spans="1:23" ht="15.75" customHeight="1" x14ac:dyDescent="0.15">
      <c r="A101" s="2"/>
      <c r="B101" s="145"/>
      <c r="C101" s="292"/>
      <c r="D101" s="25" t="s">
        <v>5</v>
      </c>
      <c r="E101" s="109">
        <v>0</v>
      </c>
      <c r="F101" s="109">
        <v>0</v>
      </c>
      <c r="G101" s="109">
        <v>0</v>
      </c>
      <c r="H101" s="109">
        <v>0</v>
      </c>
      <c r="I101" s="109">
        <v>0</v>
      </c>
      <c r="J101" s="109">
        <v>0</v>
      </c>
      <c r="K101" s="110">
        <v>0</v>
      </c>
      <c r="L101" s="110">
        <v>0</v>
      </c>
      <c r="M101" s="110">
        <v>0</v>
      </c>
      <c r="N101" s="37"/>
      <c r="O101" s="41"/>
      <c r="P101" s="41"/>
      <c r="Q101" s="136"/>
      <c r="R101" s="136"/>
      <c r="S101" s="42"/>
      <c r="T101" s="42"/>
      <c r="U101" s="42"/>
      <c r="V101" s="29"/>
      <c r="W101" s="29"/>
    </row>
    <row r="102" spans="1:23" ht="15.75" customHeight="1" x14ac:dyDescent="0.15">
      <c r="A102" s="2"/>
      <c r="B102" s="145"/>
      <c r="C102" s="292"/>
      <c r="D102" s="26" t="s">
        <v>6</v>
      </c>
      <c r="E102" s="109">
        <v>0</v>
      </c>
      <c r="F102" s="109">
        <v>0</v>
      </c>
      <c r="G102" s="109">
        <v>0</v>
      </c>
      <c r="H102" s="109">
        <v>0</v>
      </c>
      <c r="I102" s="109">
        <v>0</v>
      </c>
      <c r="J102" s="109">
        <v>0</v>
      </c>
      <c r="K102" s="110">
        <v>0</v>
      </c>
      <c r="L102" s="110">
        <v>0</v>
      </c>
      <c r="M102" s="110">
        <v>0</v>
      </c>
      <c r="N102" s="37"/>
      <c r="O102" s="41"/>
      <c r="P102" s="41"/>
      <c r="Q102" s="136"/>
      <c r="R102" s="136"/>
      <c r="S102" s="42"/>
      <c r="T102" s="42"/>
      <c r="U102" s="42"/>
      <c r="V102" s="29"/>
      <c r="W102" s="29"/>
    </row>
    <row r="103" spans="1:23" ht="15.75" customHeight="1" x14ac:dyDescent="0.15">
      <c r="A103" s="2"/>
      <c r="B103" s="145"/>
      <c r="C103" s="292"/>
      <c r="D103" s="45" t="s">
        <v>7</v>
      </c>
      <c r="E103" s="111">
        <v>0</v>
      </c>
      <c r="F103" s="111">
        <v>0</v>
      </c>
      <c r="G103" s="111">
        <v>0</v>
      </c>
      <c r="H103" s="111">
        <v>0</v>
      </c>
      <c r="I103" s="111">
        <v>0</v>
      </c>
      <c r="J103" s="111">
        <v>0</v>
      </c>
      <c r="K103" s="112">
        <v>0</v>
      </c>
      <c r="L103" s="112">
        <v>0</v>
      </c>
      <c r="M103" s="112">
        <v>0</v>
      </c>
      <c r="N103" s="39"/>
      <c r="O103" s="41"/>
      <c r="P103" s="41"/>
      <c r="Q103" s="136"/>
      <c r="R103" s="136"/>
      <c r="S103" s="42"/>
      <c r="T103" s="42"/>
      <c r="U103" s="42"/>
      <c r="V103" s="29"/>
      <c r="W103" s="29"/>
    </row>
    <row r="104" spans="1:23" ht="15.75" customHeight="1" x14ac:dyDescent="0.15">
      <c r="A104" s="2"/>
      <c r="B104" s="145"/>
      <c r="C104" s="292"/>
      <c r="D104" s="174" t="s">
        <v>15</v>
      </c>
      <c r="E104" s="181">
        <f>SUM(E100:E103)</f>
        <v>0</v>
      </c>
      <c r="F104" s="176">
        <f t="shared" ref="F104" si="97">SUM(F100:F103)</f>
        <v>0</v>
      </c>
      <c r="G104" s="176">
        <f t="shared" ref="G104" si="98">SUM(G100:G103)</f>
        <v>0</v>
      </c>
      <c r="H104" s="176">
        <f t="shared" ref="H104" si="99">SUM(H100:H103)</f>
        <v>0</v>
      </c>
      <c r="I104" s="176">
        <f>SUM(I100:I103)</f>
        <v>0</v>
      </c>
      <c r="J104" s="176">
        <f t="shared" ref="J104" si="100">SUM(J100:J103)</f>
        <v>0</v>
      </c>
      <c r="K104" s="176">
        <f t="shared" ref="K104" si="101">SUM(K100:K103)</f>
        <v>0</v>
      </c>
      <c r="L104" s="176">
        <f t="shared" ref="L104" si="102">SUM(L100:L103)</f>
        <v>0</v>
      </c>
      <c r="M104" s="176">
        <f t="shared" ref="M104" si="103">SUM(M100:M103)</f>
        <v>0</v>
      </c>
      <c r="N104" s="177"/>
      <c r="O104" s="41"/>
      <c r="P104" s="41"/>
      <c r="Q104" s="136"/>
      <c r="R104" s="136"/>
      <c r="S104" s="42"/>
      <c r="T104" s="42"/>
      <c r="U104" s="42"/>
      <c r="V104" s="29"/>
      <c r="W104" s="29"/>
    </row>
    <row r="105" spans="1:23" ht="15.75" customHeight="1" x14ac:dyDescent="0.15">
      <c r="A105" s="2"/>
      <c r="B105" s="145"/>
      <c r="C105" s="292"/>
      <c r="D105" s="182" t="s">
        <v>8</v>
      </c>
      <c r="E105" s="199">
        <f t="shared" ref="E105:M105" si="104">IF(E110="",ROUNDDOWN(E104*E108,0),"　率設定ｴﾗｰ")</f>
        <v>0</v>
      </c>
      <c r="F105" s="180">
        <f t="shared" si="104"/>
        <v>0</v>
      </c>
      <c r="G105" s="180">
        <f t="shared" si="104"/>
        <v>0</v>
      </c>
      <c r="H105" s="180">
        <f t="shared" si="104"/>
        <v>0</v>
      </c>
      <c r="I105" s="180">
        <f t="shared" si="104"/>
        <v>0</v>
      </c>
      <c r="J105" s="180">
        <f t="shared" si="104"/>
        <v>0</v>
      </c>
      <c r="K105" s="180">
        <f t="shared" si="104"/>
        <v>0</v>
      </c>
      <c r="L105" s="180">
        <f t="shared" si="104"/>
        <v>0</v>
      </c>
      <c r="M105" s="180">
        <f t="shared" si="104"/>
        <v>0</v>
      </c>
      <c r="N105" s="177"/>
      <c r="O105" s="41"/>
      <c r="P105" s="41"/>
      <c r="Q105" s="136"/>
      <c r="R105" s="136"/>
      <c r="S105" s="42"/>
      <c r="T105" s="42"/>
      <c r="U105" s="42"/>
      <c r="V105" s="29"/>
      <c r="W105" s="29"/>
    </row>
    <row r="106" spans="1:23" ht="15.75" customHeight="1" x14ac:dyDescent="0.15">
      <c r="A106" s="2"/>
      <c r="B106" s="145"/>
      <c r="C106" s="292"/>
      <c r="D106" s="96" t="s">
        <v>17</v>
      </c>
      <c r="E106" s="184">
        <f>IFERROR(E104+E105,"")</f>
        <v>0</v>
      </c>
      <c r="F106" s="185">
        <f t="shared" ref="F106" si="105">IFERROR(F104+F105,"")</f>
        <v>0</v>
      </c>
      <c r="G106" s="185">
        <f t="shared" ref="G106" si="106">IFERROR(G104+G105,"")</f>
        <v>0</v>
      </c>
      <c r="H106" s="185">
        <f t="shared" ref="H106" si="107">IFERROR(H104+H105,"")</f>
        <v>0</v>
      </c>
      <c r="I106" s="185">
        <f>IFERROR(I104+I105,"")</f>
        <v>0</v>
      </c>
      <c r="J106" s="185">
        <f t="shared" ref="J106" si="108">IFERROR(J104+J105,"")</f>
        <v>0</v>
      </c>
      <c r="K106" s="185">
        <f t="shared" ref="K106" si="109">IFERROR(K104+K105,"")</f>
        <v>0</v>
      </c>
      <c r="L106" s="185">
        <f t="shared" ref="L106" si="110">IFERROR(L104+L105,"")</f>
        <v>0</v>
      </c>
      <c r="M106" s="185">
        <f t="shared" ref="M106" si="111">IFERROR(M104+M105,"")</f>
        <v>0</v>
      </c>
      <c r="N106" s="186"/>
      <c r="O106" s="41"/>
      <c r="P106" s="41"/>
      <c r="Q106" s="136"/>
      <c r="R106" s="136"/>
      <c r="S106" s="42"/>
      <c r="T106" s="42"/>
      <c r="U106" s="42"/>
      <c r="V106" s="29"/>
      <c r="W106" s="29"/>
    </row>
    <row r="107" spans="1:23" ht="29.25" customHeight="1" thickBot="1" x14ac:dyDescent="0.2">
      <c r="A107" s="2"/>
      <c r="B107" s="145"/>
      <c r="C107" s="293"/>
      <c r="D107" s="216" t="s">
        <v>27</v>
      </c>
      <c r="E107" s="217">
        <f>IFERROR(ROUNDDOWN(E106*E$37/(1+E$37),0),"")</f>
        <v>0</v>
      </c>
      <c r="F107" s="217">
        <f t="shared" ref="F107" si="112">IFERROR(ROUNDDOWN(F106*F$37/(1+F$37),0),"")</f>
        <v>0</v>
      </c>
      <c r="G107" s="217">
        <f t="shared" ref="G107" si="113">IFERROR(ROUNDDOWN(G106*G$37/(1+G$37),0),"")</f>
        <v>0</v>
      </c>
      <c r="H107" s="217">
        <f t="shared" ref="H107" si="114">IFERROR(ROUNDDOWN(H106*H$37/(1+H$37),0),"")</f>
        <v>0</v>
      </c>
      <c r="I107" s="284">
        <f>IFERROR(ROUNDDOWN(I106*I$37,0),"")</f>
        <v>0</v>
      </c>
      <c r="J107" s="284">
        <f t="shared" ref="J107" si="115">IFERROR(ROUNDDOWN(J106*J$37,0),"")</f>
        <v>0</v>
      </c>
      <c r="K107" s="284">
        <f t="shared" ref="K107" si="116">IFERROR(ROUNDDOWN(K106*K$37,0),"")</f>
        <v>0</v>
      </c>
      <c r="L107" s="284">
        <f t="shared" ref="L107" si="117">IFERROR(ROUNDDOWN(L106*L$37,0),"")</f>
        <v>0</v>
      </c>
      <c r="M107" s="284">
        <f t="shared" ref="M107" si="118">IFERROR(ROUNDDOWN(M106*M$37,0),"")</f>
        <v>0</v>
      </c>
      <c r="N107" s="269"/>
      <c r="O107" s="41"/>
      <c r="P107" s="41"/>
      <c r="Q107" s="136"/>
      <c r="R107" s="136"/>
      <c r="S107" s="42"/>
      <c r="T107" s="42"/>
      <c r="U107" s="42"/>
      <c r="V107" s="29"/>
      <c r="W107" s="29"/>
    </row>
    <row r="108" spans="1:23" ht="15.75" customHeight="1" x14ac:dyDescent="0.15">
      <c r="A108" s="2"/>
      <c r="B108" s="145" t="s">
        <v>50</v>
      </c>
      <c r="C108" s="2"/>
      <c r="D108" s="11" t="s">
        <v>9</v>
      </c>
      <c r="E108" s="108">
        <v>0</v>
      </c>
      <c r="F108" s="108">
        <v>0</v>
      </c>
      <c r="G108" s="108">
        <v>0</v>
      </c>
      <c r="H108" s="108">
        <v>0</v>
      </c>
      <c r="I108" s="108">
        <v>0</v>
      </c>
      <c r="J108" s="108">
        <v>0</v>
      </c>
      <c r="K108" s="108">
        <v>0</v>
      </c>
      <c r="L108" s="108">
        <v>0</v>
      </c>
      <c r="M108" s="108">
        <v>0</v>
      </c>
      <c r="N108" s="12"/>
      <c r="O108" s="41"/>
      <c r="P108" s="41"/>
      <c r="Q108" s="136"/>
      <c r="R108" s="136"/>
      <c r="S108" s="42"/>
      <c r="T108" s="42"/>
      <c r="U108" s="42"/>
      <c r="V108" s="29"/>
      <c r="W108" s="29"/>
    </row>
    <row r="109" spans="1:23" ht="15.75" customHeight="1" x14ac:dyDescent="0.15">
      <c r="A109" s="2"/>
      <c r="B109" s="145"/>
      <c r="C109" s="2"/>
      <c r="D109" s="131"/>
      <c r="E109" s="131"/>
      <c r="F109" s="50"/>
      <c r="G109" s="16"/>
      <c r="H109" s="98" t="s">
        <v>102</v>
      </c>
      <c r="I109" s="99" t="s">
        <v>95</v>
      </c>
      <c r="J109" s="133"/>
      <c r="K109" s="60"/>
      <c r="L109" s="60"/>
      <c r="M109" s="60"/>
      <c r="N109" s="12"/>
      <c r="O109" s="41"/>
      <c r="P109" s="41"/>
      <c r="Q109" s="136"/>
      <c r="R109" s="136"/>
      <c r="S109" s="42"/>
      <c r="T109" s="42"/>
      <c r="U109" s="42"/>
      <c r="V109" s="29"/>
      <c r="W109" s="29"/>
    </row>
    <row r="110" spans="1:23" ht="30.75" customHeight="1" x14ac:dyDescent="0.15">
      <c r="A110" s="2"/>
      <c r="B110" s="145"/>
      <c r="C110" s="304" t="str">
        <f>IF(AND(E110="",F110="",G110="",H110="",I110="",J110="",K110="",L110="",M110=""),"","一般管理費率：未記入、少数点以下第２位又は１０%以上を検出")</f>
        <v/>
      </c>
      <c r="D110" s="304"/>
      <c r="E110" s="102" t="str">
        <f>IF(AND(E108=ROUNDDOWN(E108,3),E108&lt;=0.1,E108&lt;&gt;""),"","←←確認してください ")</f>
        <v/>
      </c>
      <c r="F110" s="102" t="str">
        <f t="shared" ref="F110:M110" si="119">IF(AND(F108=ROUNDDOWN(F108,3),F108&lt;=0.1,F108&lt;&gt;""),"","←←確認してください ")</f>
        <v/>
      </c>
      <c r="G110" s="102" t="str">
        <f t="shared" si="119"/>
        <v/>
      </c>
      <c r="H110" s="102" t="str">
        <f t="shared" si="119"/>
        <v/>
      </c>
      <c r="I110" s="102" t="str">
        <f t="shared" si="119"/>
        <v/>
      </c>
      <c r="J110" s="102" t="str">
        <f t="shared" si="119"/>
        <v/>
      </c>
      <c r="K110" s="102" t="str">
        <f t="shared" si="119"/>
        <v/>
      </c>
      <c r="L110" s="102" t="str">
        <f t="shared" si="119"/>
        <v/>
      </c>
      <c r="M110" s="102" t="str">
        <f t="shared" si="119"/>
        <v/>
      </c>
      <c r="N110" s="17"/>
      <c r="O110" s="92"/>
      <c r="P110" s="41"/>
      <c r="Q110" s="136"/>
      <c r="R110" s="136"/>
      <c r="S110" s="42"/>
      <c r="T110" s="42"/>
      <c r="U110" s="42"/>
      <c r="V110" s="29"/>
      <c r="W110" s="29"/>
    </row>
    <row r="111" spans="1:23" ht="18.75" customHeight="1" x14ac:dyDescent="0.15">
      <c r="A111" s="2"/>
      <c r="B111" s="145" t="s">
        <v>48</v>
      </c>
      <c r="C111" s="2"/>
      <c r="D111" s="7" t="s">
        <v>12</v>
      </c>
      <c r="E111" s="290"/>
      <c r="F111" s="290"/>
      <c r="G111" s="290"/>
      <c r="H111" s="290"/>
      <c r="I111" s="290"/>
      <c r="J111" s="240"/>
      <c r="K111" s="240"/>
      <c r="L111" s="240"/>
      <c r="M111" s="240"/>
      <c r="N111" s="54"/>
      <c r="O111" s="54"/>
      <c r="P111" s="41"/>
      <c r="Q111" s="136"/>
      <c r="R111" s="136"/>
      <c r="S111" s="42"/>
      <c r="T111" s="42"/>
      <c r="U111" s="42"/>
      <c r="V111" s="29"/>
      <c r="W111" s="29"/>
    </row>
    <row r="112" spans="1:23" ht="18.75" customHeight="1" thickBot="1" x14ac:dyDescent="0.2">
      <c r="A112" s="2"/>
      <c r="B112" s="145" t="s">
        <v>49</v>
      </c>
      <c r="C112" s="2"/>
      <c r="D112" s="56" t="s">
        <v>97</v>
      </c>
      <c r="E112" s="302"/>
      <c r="F112" s="302"/>
      <c r="G112" s="302"/>
      <c r="H112" s="302"/>
      <c r="I112" s="302"/>
      <c r="J112" s="303" t="str">
        <f>IF(E112="","&lt;- 研究分担者を設定してください。","")</f>
        <v>&lt;- 研究分担者を設定してください。</v>
      </c>
      <c r="K112" s="303"/>
      <c r="L112" s="303"/>
      <c r="M112" s="303"/>
      <c r="N112" s="143" t="s">
        <v>2</v>
      </c>
      <c r="O112" s="41"/>
      <c r="P112" s="41"/>
      <c r="Q112" s="136"/>
      <c r="R112" s="136"/>
      <c r="S112" s="42"/>
      <c r="T112" s="42"/>
      <c r="U112" s="42"/>
      <c r="V112" s="29"/>
      <c r="W112" s="29"/>
    </row>
    <row r="113" spans="1:23" ht="18" customHeight="1" thickBot="1" x14ac:dyDescent="0.2">
      <c r="A113" s="2"/>
      <c r="B113" s="145" t="s">
        <v>51</v>
      </c>
      <c r="C113" s="21" t="s">
        <v>0</v>
      </c>
      <c r="D113" s="21" t="s">
        <v>25</v>
      </c>
      <c r="E113" s="132">
        <f>E$24</f>
        <v>25</v>
      </c>
      <c r="F113" s="132">
        <f t="shared" ref="F113:M113" si="120">F$24</f>
        <v>26</v>
      </c>
      <c r="G113" s="132">
        <f t="shared" si="120"/>
        <v>27</v>
      </c>
      <c r="H113" s="132">
        <f t="shared" si="120"/>
        <v>28</v>
      </c>
      <c r="I113" s="132">
        <f t="shared" si="120"/>
        <v>29</v>
      </c>
      <c r="J113" s="132">
        <f t="shared" si="120"/>
        <v>30</v>
      </c>
      <c r="K113" s="132">
        <f t="shared" si="120"/>
        <v>31</v>
      </c>
      <c r="L113" s="132">
        <f t="shared" si="120"/>
        <v>32</v>
      </c>
      <c r="M113" s="132">
        <f t="shared" si="120"/>
        <v>33</v>
      </c>
      <c r="N113" s="90" t="str">
        <f>N$24</f>
        <v>総額</v>
      </c>
      <c r="O113" s="41"/>
      <c r="P113" s="41"/>
      <c r="Q113" s="136"/>
      <c r="R113" s="136"/>
      <c r="S113" s="42"/>
      <c r="T113" s="42"/>
      <c r="U113" s="42"/>
      <c r="V113" s="29"/>
      <c r="W113" s="29"/>
    </row>
    <row r="114" spans="1:23" ht="15.75" customHeight="1" x14ac:dyDescent="0.15">
      <c r="A114" s="2"/>
      <c r="B114" s="145"/>
      <c r="C114" s="291" t="s">
        <v>70</v>
      </c>
      <c r="D114" s="24" t="s">
        <v>4</v>
      </c>
      <c r="E114" s="105">
        <v>0</v>
      </c>
      <c r="F114" s="106">
        <v>0</v>
      </c>
      <c r="G114" s="106">
        <v>0</v>
      </c>
      <c r="H114" s="106">
        <v>0</v>
      </c>
      <c r="I114" s="106">
        <v>0</v>
      </c>
      <c r="J114" s="106">
        <v>0</v>
      </c>
      <c r="K114" s="106">
        <v>0</v>
      </c>
      <c r="L114" s="106">
        <v>0</v>
      </c>
      <c r="M114" s="106">
        <v>0</v>
      </c>
      <c r="N114" s="36"/>
      <c r="O114" s="41"/>
      <c r="P114" s="41"/>
      <c r="Q114" s="136"/>
      <c r="R114" s="136"/>
      <c r="S114" s="42"/>
      <c r="T114" s="42"/>
      <c r="U114" s="42"/>
      <c r="V114" s="29"/>
      <c r="W114" s="29"/>
    </row>
    <row r="115" spans="1:23" ht="15.75" customHeight="1" x14ac:dyDescent="0.15">
      <c r="A115" s="2"/>
      <c r="B115" s="145"/>
      <c r="C115" s="292"/>
      <c r="D115" s="25" t="s">
        <v>5</v>
      </c>
      <c r="E115" s="109">
        <v>0</v>
      </c>
      <c r="F115" s="109">
        <v>0</v>
      </c>
      <c r="G115" s="109">
        <v>0</v>
      </c>
      <c r="H115" s="109">
        <v>0</v>
      </c>
      <c r="I115" s="109">
        <v>0</v>
      </c>
      <c r="J115" s="109">
        <v>0</v>
      </c>
      <c r="K115" s="110">
        <v>0</v>
      </c>
      <c r="L115" s="110">
        <v>0</v>
      </c>
      <c r="M115" s="110">
        <v>0</v>
      </c>
      <c r="N115" s="37"/>
      <c r="O115" s="41"/>
      <c r="P115" s="41"/>
      <c r="Q115" s="136"/>
      <c r="R115" s="136"/>
      <c r="S115" s="42"/>
      <c r="T115" s="42"/>
      <c r="U115" s="42"/>
      <c r="V115" s="29"/>
      <c r="W115" s="29"/>
    </row>
    <row r="116" spans="1:23" ht="15.75" customHeight="1" x14ac:dyDescent="0.15">
      <c r="A116" s="2"/>
      <c r="B116" s="145"/>
      <c r="C116" s="292"/>
      <c r="D116" s="26" t="s">
        <v>6</v>
      </c>
      <c r="E116" s="109">
        <v>0</v>
      </c>
      <c r="F116" s="109">
        <v>0</v>
      </c>
      <c r="G116" s="109">
        <v>0</v>
      </c>
      <c r="H116" s="109">
        <v>0</v>
      </c>
      <c r="I116" s="109">
        <v>0</v>
      </c>
      <c r="J116" s="109">
        <v>0</v>
      </c>
      <c r="K116" s="110">
        <v>0</v>
      </c>
      <c r="L116" s="110">
        <v>0</v>
      </c>
      <c r="M116" s="110">
        <v>0</v>
      </c>
      <c r="N116" s="37"/>
      <c r="O116" s="41"/>
      <c r="P116" s="41"/>
      <c r="Q116" s="136"/>
      <c r="R116" s="136"/>
      <c r="S116" s="42"/>
      <c r="T116" s="42"/>
      <c r="U116" s="42"/>
      <c r="V116" s="29"/>
      <c r="W116" s="29"/>
    </row>
    <row r="117" spans="1:23" ht="15.75" customHeight="1" x14ac:dyDescent="0.15">
      <c r="A117" s="2"/>
      <c r="B117" s="145"/>
      <c r="C117" s="292"/>
      <c r="D117" s="45" t="s">
        <v>7</v>
      </c>
      <c r="E117" s="111">
        <v>0</v>
      </c>
      <c r="F117" s="111">
        <v>0</v>
      </c>
      <c r="G117" s="111">
        <v>0</v>
      </c>
      <c r="H117" s="111">
        <v>0</v>
      </c>
      <c r="I117" s="111">
        <v>0</v>
      </c>
      <c r="J117" s="111">
        <v>0</v>
      </c>
      <c r="K117" s="112">
        <v>0</v>
      </c>
      <c r="L117" s="112">
        <v>0</v>
      </c>
      <c r="M117" s="112">
        <v>0</v>
      </c>
      <c r="N117" s="39"/>
      <c r="O117" s="41"/>
      <c r="P117" s="41"/>
      <c r="Q117" s="136"/>
      <c r="R117" s="136"/>
      <c r="S117" s="42"/>
      <c r="T117" s="42"/>
      <c r="U117" s="42"/>
      <c r="V117" s="29"/>
      <c r="W117" s="29"/>
    </row>
    <row r="118" spans="1:23" ht="15.75" customHeight="1" x14ac:dyDescent="0.15">
      <c r="A118" s="2"/>
      <c r="B118" s="145"/>
      <c r="C118" s="292"/>
      <c r="D118" s="174" t="s">
        <v>15</v>
      </c>
      <c r="E118" s="181">
        <f>SUM(E114:E117)</f>
        <v>0</v>
      </c>
      <c r="F118" s="176">
        <f t="shared" ref="F118" si="121">SUM(F114:F117)</f>
        <v>0</v>
      </c>
      <c r="G118" s="176">
        <f t="shared" ref="G118" si="122">SUM(G114:G117)</f>
        <v>0</v>
      </c>
      <c r="H118" s="176">
        <f t="shared" ref="H118" si="123">SUM(H114:H117)</f>
        <v>0</v>
      </c>
      <c r="I118" s="176">
        <f>SUM(I114:I117)</f>
        <v>0</v>
      </c>
      <c r="J118" s="176">
        <f t="shared" ref="J118" si="124">SUM(J114:J117)</f>
        <v>0</v>
      </c>
      <c r="K118" s="176">
        <f t="shared" ref="K118" si="125">SUM(K114:K117)</f>
        <v>0</v>
      </c>
      <c r="L118" s="176">
        <f t="shared" ref="L118" si="126">SUM(L114:L117)</f>
        <v>0</v>
      </c>
      <c r="M118" s="176">
        <f t="shared" ref="M118" si="127">SUM(M114:M117)</f>
        <v>0</v>
      </c>
      <c r="N118" s="177"/>
      <c r="O118" s="41"/>
      <c r="P118" s="41"/>
      <c r="Q118" s="136"/>
      <c r="R118" s="136"/>
      <c r="S118" s="42"/>
      <c r="T118" s="42"/>
      <c r="U118" s="42"/>
      <c r="V118" s="29"/>
      <c r="W118" s="29"/>
    </row>
    <row r="119" spans="1:23" ht="15.75" customHeight="1" x14ac:dyDescent="0.15">
      <c r="A119" s="2"/>
      <c r="B119" s="145"/>
      <c r="C119" s="292"/>
      <c r="D119" s="182" t="s">
        <v>8</v>
      </c>
      <c r="E119" s="199">
        <f t="shared" ref="E119:M119" si="128">IF(E124="",ROUNDDOWN(E118*E122,0),"　率設定ｴﾗｰ")</f>
        <v>0</v>
      </c>
      <c r="F119" s="180">
        <f t="shared" si="128"/>
        <v>0</v>
      </c>
      <c r="G119" s="180">
        <f t="shared" si="128"/>
        <v>0</v>
      </c>
      <c r="H119" s="180">
        <f t="shared" si="128"/>
        <v>0</v>
      </c>
      <c r="I119" s="180">
        <f t="shared" si="128"/>
        <v>0</v>
      </c>
      <c r="J119" s="180">
        <f t="shared" si="128"/>
        <v>0</v>
      </c>
      <c r="K119" s="180">
        <f t="shared" si="128"/>
        <v>0</v>
      </c>
      <c r="L119" s="180">
        <f t="shared" si="128"/>
        <v>0</v>
      </c>
      <c r="M119" s="180">
        <f t="shared" si="128"/>
        <v>0</v>
      </c>
      <c r="N119" s="177"/>
      <c r="O119" s="41"/>
      <c r="P119" s="41"/>
      <c r="Q119" s="136"/>
      <c r="R119" s="136"/>
      <c r="S119" s="42"/>
      <c r="T119" s="42"/>
      <c r="U119" s="42"/>
      <c r="V119" s="29"/>
      <c r="W119" s="29"/>
    </row>
    <row r="120" spans="1:23" ht="15.75" customHeight="1" x14ac:dyDescent="0.15">
      <c r="A120" s="2"/>
      <c r="B120" s="145"/>
      <c r="C120" s="292"/>
      <c r="D120" s="96" t="s">
        <v>17</v>
      </c>
      <c r="E120" s="184">
        <f>IFERROR(E118+E119,"")</f>
        <v>0</v>
      </c>
      <c r="F120" s="185">
        <f t="shared" ref="F120" si="129">IFERROR(F118+F119,"")</f>
        <v>0</v>
      </c>
      <c r="G120" s="185">
        <f t="shared" ref="G120" si="130">IFERROR(G118+G119,"")</f>
        <v>0</v>
      </c>
      <c r="H120" s="185">
        <f t="shared" ref="H120" si="131">IFERROR(H118+H119,"")</f>
        <v>0</v>
      </c>
      <c r="I120" s="185">
        <f>IFERROR(I118+I119,"")</f>
        <v>0</v>
      </c>
      <c r="J120" s="185">
        <f t="shared" ref="J120" si="132">IFERROR(J118+J119,"")</f>
        <v>0</v>
      </c>
      <c r="K120" s="185">
        <f t="shared" ref="K120" si="133">IFERROR(K118+K119,"")</f>
        <v>0</v>
      </c>
      <c r="L120" s="185">
        <f t="shared" ref="L120" si="134">IFERROR(L118+L119,"")</f>
        <v>0</v>
      </c>
      <c r="M120" s="185">
        <f t="shared" ref="M120" si="135">IFERROR(M118+M119,"")</f>
        <v>0</v>
      </c>
      <c r="N120" s="186"/>
      <c r="O120" s="41"/>
      <c r="P120" s="41"/>
      <c r="Q120" s="136"/>
      <c r="R120" s="136"/>
      <c r="S120" s="42"/>
      <c r="T120" s="42"/>
      <c r="U120" s="42"/>
      <c r="V120" s="29"/>
      <c r="W120" s="29"/>
    </row>
    <row r="121" spans="1:23" ht="29.25" customHeight="1" thickBot="1" x14ac:dyDescent="0.2">
      <c r="A121" s="2"/>
      <c r="B121" s="145"/>
      <c r="C121" s="293"/>
      <c r="D121" s="216" t="s">
        <v>27</v>
      </c>
      <c r="E121" s="217">
        <f>IFERROR(ROUNDDOWN(E120*E$37/(1+E$37),0),"")</f>
        <v>0</v>
      </c>
      <c r="F121" s="217">
        <f t="shared" ref="F121" si="136">IFERROR(ROUNDDOWN(F120*F$37/(1+F$37),0),"")</f>
        <v>0</v>
      </c>
      <c r="G121" s="217">
        <f t="shared" ref="G121" si="137">IFERROR(ROUNDDOWN(G120*G$37/(1+G$37),0),"")</f>
        <v>0</v>
      </c>
      <c r="H121" s="217">
        <f t="shared" ref="H121" si="138">IFERROR(ROUNDDOWN(H120*H$37/(1+H$37),0),"")</f>
        <v>0</v>
      </c>
      <c r="I121" s="284">
        <f>IFERROR(ROUNDDOWN(I120*I$37,0),"")</f>
        <v>0</v>
      </c>
      <c r="J121" s="284">
        <f t="shared" ref="J121" si="139">IFERROR(ROUNDDOWN(J120*J$37,0),"")</f>
        <v>0</v>
      </c>
      <c r="K121" s="284">
        <f t="shared" ref="K121" si="140">IFERROR(ROUNDDOWN(K120*K$37,0),"")</f>
        <v>0</v>
      </c>
      <c r="L121" s="284">
        <f t="shared" ref="L121" si="141">IFERROR(ROUNDDOWN(L120*L$37,0),"")</f>
        <v>0</v>
      </c>
      <c r="M121" s="284">
        <f t="shared" ref="M121" si="142">IFERROR(ROUNDDOWN(M120*M$37,0),"")</f>
        <v>0</v>
      </c>
      <c r="N121" s="269"/>
      <c r="O121" s="41"/>
      <c r="P121" s="41"/>
      <c r="Q121" s="136"/>
      <c r="R121" s="136"/>
      <c r="S121" s="42"/>
      <c r="T121" s="42"/>
      <c r="U121" s="42"/>
      <c r="V121" s="29"/>
      <c r="W121" s="29"/>
    </row>
    <row r="122" spans="1:23" ht="15.75" customHeight="1" x14ac:dyDescent="0.15">
      <c r="A122" s="2"/>
      <c r="B122" s="145" t="s">
        <v>50</v>
      </c>
      <c r="C122" s="2"/>
      <c r="D122" s="11" t="s">
        <v>9</v>
      </c>
      <c r="E122" s="108">
        <v>0</v>
      </c>
      <c r="F122" s="108">
        <v>0</v>
      </c>
      <c r="G122" s="108">
        <v>0</v>
      </c>
      <c r="H122" s="108">
        <v>0</v>
      </c>
      <c r="I122" s="108">
        <v>0</v>
      </c>
      <c r="J122" s="108">
        <v>0</v>
      </c>
      <c r="K122" s="108">
        <v>0</v>
      </c>
      <c r="L122" s="108">
        <v>0</v>
      </c>
      <c r="M122" s="108">
        <v>0</v>
      </c>
      <c r="N122" s="12"/>
      <c r="O122" s="41"/>
      <c r="P122" s="41"/>
      <c r="Q122" s="136"/>
      <c r="R122" s="136"/>
      <c r="S122" s="42"/>
      <c r="T122" s="42"/>
      <c r="U122" s="42"/>
      <c r="V122" s="29"/>
      <c r="W122" s="29"/>
    </row>
    <row r="123" spans="1:23" ht="15.75" customHeight="1" x14ac:dyDescent="0.15">
      <c r="A123" s="2"/>
      <c r="B123" s="145"/>
      <c r="C123" s="2"/>
      <c r="D123" s="131"/>
      <c r="E123" s="131"/>
      <c r="F123" s="50"/>
      <c r="G123" s="16"/>
      <c r="H123" s="98" t="s">
        <v>102</v>
      </c>
      <c r="I123" s="99" t="s">
        <v>95</v>
      </c>
      <c r="J123" s="133"/>
      <c r="K123" s="60"/>
      <c r="L123" s="60"/>
      <c r="M123" s="60"/>
      <c r="N123" s="12"/>
      <c r="O123" s="41"/>
      <c r="P123" s="41"/>
      <c r="Q123" s="136"/>
      <c r="R123" s="136"/>
      <c r="S123" s="42"/>
      <c r="T123" s="42"/>
      <c r="U123" s="42"/>
      <c r="V123" s="29"/>
      <c r="W123" s="29"/>
    </row>
    <row r="124" spans="1:23" ht="30.75" customHeight="1" x14ac:dyDescent="0.15">
      <c r="A124" s="2"/>
      <c r="B124" s="145"/>
      <c r="C124" s="304" t="str">
        <f>IF(AND(E124="",F124="",G124="",H124="",I124="",J124="",K124="",L124="",M124=""),"","一般管理費率：未記入、少数点以下第２位又は１０%以上を検出")</f>
        <v/>
      </c>
      <c r="D124" s="304"/>
      <c r="E124" s="102" t="str">
        <f>IF(AND(E122=ROUNDDOWN(E122,3),E122&lt;=0.1,E122&lt;&gt;""),"","←←確認してください ")</f>
        <v/>
      </c>
      <c r="F124" s="102" t="str">
        <f t="shared" ref="F124:M124" si="143">IF(AND(F122=ROUNDDOWN(F122,3),F122&lt;=0.1,F122&lt;&gt;""),"","←←確認してください ")</f>
        <v/>
      </c>
      <c r="G124" s="102" t="str">
        <f t="shared" si="143"/>
        <v/>
      </c>
      <c r="H124" s="102" t="str">
        <f t="shared" si="143"/>
        <v/>
      </c>
      <c r="I124" s="102" t="str">
        <f t="shared" si="143"/>
        <v/>
      </c>
      <c r="J124" s="102" t="str">
        <f t="shared" si="143"/>
        <v/>
      </c>
      <c r="K124" s="102" t="str">
        <f t="shared" si="143"/>
        <v/>
      </c>
      <c r="L124" s="102" t="str">
        <f t="shared" si="143"/>
        <v/>
      </c>
      <c r="M124" s="102" t="str">
        <f t="shared" si="143"/>
        <v/>
      </c>
      <c r="N124" s="17"/>
      <c r="O124" s="92"/>
      <c r="P124" s="41"/>
      <c r="Q124" s="136"/>
      <c r="R124" s="136"/>
      <c r="S124" s="42"/>
      <c r="T124" s="42"/>
      <c r="U124" s="42"/>
      <c r="V124" s="29"/>
      <c r="W124" s="29"/>
    </row>
    <row r="125" spans="1:23" ht="18.75" customHeight="1" x14ac:dyDescent="0.15">
      <c r="A125" s="2"/>
      <c r="B125" s="145" t="s">
        <v>48</v>
      </c>
      <c r="C125" s="2"/>
      <c r="D125" s="7" t="s">
        <v>12</v>
      </c>
      <c r="E125" s="290"/>
      <c r="F125" s="290"/>
      <c r="G125" s="290"/>
      <c r="H125" s="290"/>
      <c r="I125" s="290"/>
      <c r="J125" s="240"/>
      <c r="K125" s="240"/>
      <c r="L125" s="240"/>
      <c r="M125" s="240"/>
      <c r="N125" s="54"/>
      <c r="O125" s="54"/>
      <c r="P125" s="41"/>
      <c r="Q125" s="136"/>
      <c r="R125" s="136"/>
      <c r="S125" s="42"/>
      <c r="T125" s="42"/>
      <c r="U125" s="42"/>
      <c r="V125" s="29"/>
      <c r="W125" s="29"/>
    </row>
    <row r="126" spans="1:23" ht="18.75" customHeight="1" thickBot="1" x14ac:dyDescent="0.2">
      <c r="A126" s="2"/>
      <c r="B126" s="145" t="s">
        <v>49</v>
      </c>
      <c r="C126" s="2"/>
      <c r="D126" s="56" t="s">
        <v>97</v>
      </c>
      <c r="E126" s="302"/>
      <c r="F126" s="302"/>
      <c r="G126" s="302"/>
      <c r="H126" s="302"/>
      <c r="I126" s="302"/>
      <c r="J126" s="303" t="str">
        <f>IF(E126="","&lt;- 研究分担者を設定してください。","")</f>
        <v>&lt;- 研究分担者を設定してください。</v>
      </c>
      <c r="K126" s="303"/>
      <c r="L126" s="303"/>
      <c r="M126" s="303"/>
      <c r="N126" s="143" t="s">
        <v>2</v>
      </c>
      <c r="O126" s="41"/>
      <c r="P126" s="41"/>
      <c r="Q126" s="136"/>
      <c r="R126" s="136"/>
      <c r="S126" s="42"/>
      <c r="T126" s="42"/>
      <c r="U126" s="42"/>
      <c r="V126" s="29"/>
      <c r="W126" s="29"/>
    </row>
    <row r="127" spans="1:23" ht="18" customHeight="1" thickBot="1" x14ac:dyDescent="0.2">
      <c r="A127" s="2"/>
      <c r="B127" s="145" t="s">
        <v>51</v>
      </c>
      <c r="C127" s="21" t="s">
        <v>0</v>
      </c>
      <c r="D127" s="21" t="s">
        <v>25</v>
      </c>
      <c r="E127" s="132">
        <f>E$24</f>
        <v>25</v>
      </c>
      <c r="F127" s="132">
        <f t="shared" ref="F127:M127" si="144">F$24</f>
        <v>26</v>
      </c>
      <c r="G127" s="132">
        <f t="shared" si="144"/>
        <v>27</v>
      </c>
      <c r="H127" s="132">
        <f t="shared" si="144"/>
        <v>28</v>
      </c>
      <c r="I127" s="132">
        <f t="shared" si="144"/>
        <v>29</v>
      </c>
      <c r="J127" s="132">
        <f t="shared" si="144"/>
        <v>30</v>
      </c>
      <c r="K127" s="132">
        <f t="shared" si="144"/>
        <v>31</v>
      </c>
      <c r="L127" s="132">
        <f t="shared" si="144"/>
        <v>32</v>
      </c>
      <c r="M127" s="132">
        <f t="shared" si="144"/>
        <v>33</v>
      </c>
      <c r="N127" s="90" t="str">
        <f>N$24</f>
        <v>総額</v>
      </c>
      <c r="O127" s="41"/>
      <c r="P127" s="41"/>
      <c r="Q127" s="136"/>
      <c r="R127" s="136"/>
      <c r="S127" s="42"/>
      <c r="T127" s="42"/>
      <c r="U127" s="42"/>
      <c r="V127" s="29"/>
      <c r="W127" s="29"/>
    </row>
    <row r="128" spans="1:23" ht="15.75" customHeight="1" x14ac:dyDescent="0.15">
      <c r="A128" s="2"/>
      <c r="B128" s="145"/>
      <c r="C128" s="291" t="s">
        <v>70</v>
      </c>
      <c r="D128" s="24" t="s">
        <v>4</v>
      </c>
      <c r="E128" s="105">
        <v>0</v>
      </c>
      <c r="F128" s="106">
        <v>0</v>
      </c>
      <c r="G128" s="106">
        <v>0</v>
      </c>
      <c r="H128" s="106">
        <v>0</v>
      </c>
      <c r="I128" s="106">
        <v>0</v>
      </c>
      <c r="J128" s="106">
        <v>0</v>
      </c>
      <c r="K128" s="106">
        <v>0</v>
      </c>
      <c r="L128" s="106">
        <v>0</v>
      </c>
      <c r="M128" s="106">
        <v>0</v>
      </c>
      <c r="N128" s="36"/>
      <c r="O128" s="41"/>
      <c r="P128" s="41"/>
      <c r="Q128" s="136"/>
      <c r="R128" s="136"/>
      <c r="S128" s="42"/>
      <c r="T128" s="42"/>
      <c r="U128" s="42"/>
      <c r="V128" s="29"/>
      <c r="W128" s="29"/>
    </row>
    <row r="129" spans="1:23" ht="15.75" customHeight="1" x14ac:dyDescent="0.15">
      <c r="A129" s="2"/>
      <c r="B129" s="145"/>
      <c r="C129" s="292"/>
      <c r="D129" s="25" t="s">
        <v>5</v>
      </c>
      <c r="E129" s="109">
        <v>0</v>
      </c>
      <c r="F129" s="109">
        <v>0</v>
      </c>
      <c r="G129" s="109">
        <v>0</v>
      </c>
      <c r="H129" s="109">
        <v>0</v>
      </c>
      <c r="I129" s="109">
        <v>0</v>
      </c>
      <c r="J129" s="109">
        <v>0</v>
      </c>
      <c r="K129" s="110">
        <v>0</v>
      </c>
      <c r="L129" s="110">
        <v>0</v>
      </c>
      <c r="M129" s="110">
        <v>0</v>
      </c>
      <c r="N129" s="37"/>
      <c r="O129" s="41"/>
      <c r="P129" s="41"/>
      <c r="Q129" s="136"/>
      <c r="R129" s="136"/>
      <c r="S129" s="42"/>
      <c r="T129" s="42"/>
      <c r="U129" s="42"/>
      <c r="V129" s="29"/>
      <c r="W129" s="29"/>
    </row>
    <row r="130" spans="1:23" ht="15.75" customHeight="1" x14ac:dyDescent="0.15">
      <c r="A130" s="2"/>
      <c r="B130" s="145"/>
      <c r="C130" s="292"/>
      <c r="D130" s="26" t="s">
        <v>6</v>
      </c>
      <c r="E130" s="109">
        <v>0</v>
      </c>
      <c r="F130" s="109">
        <v>0</v>
      </c>
      <c r="G130" s="109">
        <v>0</v>
      </c>
      <c r="H130" s="109">
        <v>0</v>
      </c>
      <c r="I130" s="109">
        <v>0</v>
      </c>
      <c r="J130" s="109">
        <v>0</v>
      </c>
      <c r="K130" s="110">
        <v>0</v>
      </c>
      <c r="L130" s="110">
        <v>0</v>
      </c>
      <c r="M130" s="110">
        <v>0</v>
      </c>
      <c r="N130" s="37"/>
      <c r="O130" s="41"/>
      <c r="P130" s="41"/>
      <c r="Q130" s="136"/>
      <c r="R130" s="136"/>
      <c r="S130" s="42"/>
      <c r="T130" s="42"/>
      <c r="U130" s="42"/>
      <c r="V130" s="29"/>
      <c r="W130" s="29"/>
    </row>
    <row r="131" spans="1:23" ht="15.75" customHeight="1" x14ac:dyDescent="0.15">
      <c r="A131" s="2"/>
      <c r="B131" s="145"/>
      <c r="C131" s="292"/>
      <c r="D131" s="45" t="s">
        <v>7</v>
      </c>
      <c r="E131" s="111">
        <v>0</v>
      </c>
      <c r="F131" s="111">
        <v>0</v>
      </c>
      <c r="G131" s="111">
        <v>0</v>
      </c>
      <c r="H131" s="111">
        <v>0</v>
      </c>
      <c r="I131" s="111">
        <v>0</v>
      </c>
      <c r="J131" s="111">
        <v>0</v>
      </c>
      <c r="K131" s="112">
        <v>0</v>
      </c>
      <c r="L131" s="112">
        <v>0</v>
      </c>
      <c r="M131" s="112">
        <v>0</v>
      </c>
      <c r="N131" s="39"/>
      <c r="O131" s="41"/>
      <c r="P131" s="41"/>
      <c r="Q131" s="136"/>
      <c r="R131" s="136"/>
      <c r="S131" s="42"/>
      <c r="T131" s="42"/>
      <c r="U131" s="42"/>
      <c r="V131" s="29"/>
      <c r="W131" s="29"/>
    </row>
    <row r="132" spans="1:23" ht="15.75" customHeight="1" x14ac:dyDescent="0.15">
      <c r="A132" s="2"/>
      <c r="B132" s="145"/>
      <c r="C132" s="292"/>
      <c r="D132" s="174" t="s">
        <v>15</v>
      </c>
      <c r="E132" s="181">
        <f>SUM(E128:E131)</f>
        <v>0</v>
      </c>
      <c r="F132" s="176">
        <f t="shared" ref="F132" si="145">SUM(F128:F131)</f>
        <v>0</v>
      </c>
      <c r="G132" s="176">
        <f t="shared" ref="G132" si="146">SUM(G128:G131)</f>
        <v>0</v>
      </c>
      <c r="H132" s="176">
        <f t="shared" ref="H132" si="147">SUM(H128:H131)</f>
        <v>0</v>
      </c>
      <c r="I132" s="176">
        <f>SUM(I128:I131)</f>
        <v>0</v>
      </c>
      <c r="J132" s="176">
        <f t="shared" ref="J132" si="148">SUM(J128:J131)</f>
        <v>0</v>
      </c>
      <c r="K132" s="176">
        <f t="shared" ref="K132" si="149">SUM(K128:K131)</f>
        <v>0</v>
      </c>
      <c r="L132" s="176">
        <f t="shared" ref="L132" si="150">SUM(L128:L131)</f>
        <v>0</v>
      </c>
      <c r="M132" s="176">
        <f t="shared" ref="M132" si="151">SUM(M128:M131)</f>
        <v>0</v>
      </c>
      <c r="N132" s="177"/>
      <c r="O132" s="41"/>
      <c r="P132" s="41"/>
      <c r="Q132" s="136"/>
      <c r="R132" s="136"/>
      <c r="S132" s="42"/>
      <c r="T132" s="42"/>
      <c r="U132" s="42"/>
      <c r="V132" s="29"/>
      <c r="W132" s="29"/>
    </row>
    <row r="133" spans="1:23" ht="15.75" customHeight="1" x14ac:dyDescent="0.15">
      <c r="A133" s="2"/>
      <c r="B133" s="145"/>
      <c r="C133" s="292"/>
      <c r="D133" s="182" t="s">
        <v>8</v>
      </c>
      <c r="E133" s="199">
        <f t="shared" ref="E133:M133" si="152">IF(E138="",ROUNDDOWN(E132*E136,0),"　率設定ｴﾗｰ")</f>
        <v>0</v>
      </c>
      <c r="F133" s="180">
        <f t="shared" si="152"/>
        <v>0</v>
      </c>
      <c r="G133" s="180">
        <f t="shared" si="152"/>
        <v>0</v>
      </c>
      <c r="H133" s="180">
        <f t="shared" si="152"/>
        <v>0</v>
      </c>
      <c r="I133" s="180">
        <f t="shared" si="152"/>
        <v>0</v>
      </c>
      <c r="J133" s="180">
        <f t="shared" si="152"/>
        <v>0</v>
      </c>
      <c r="K133" s="180">
        <f t="shared" si="152"/>
        <v>0</v>
      </c>
      <c r="L133" s="180">
        <f t="shared" si="152"/>
        <v>0</v>
      </c>
      <c r="M133" s="180">
        <f t="shared" si="152"/>
        <v>0</v>
      </c>
      <c r="N133" s="177"/>
      <c r="O133" s="41"/>
      <c r="P133" s="41"/>
      <c r="Q133" s="136"/>
      <c r="R133" s="136"/>
      <c r="S133" s="42"/>
      <c r="T133" s="42"/>
      <c r="U133" s="42"/>
      <c r="V133" s="29"/>
      <c r="W133" s="29"/>
    </row>
    <row r="134" spans="1:23" ht="15.75" customHeight="1" x14ac:dyDescent="0.15">
      <c r="A134" s="2"/>
      <c r="B134" s="145"/>
      <c r="C134" s="292"/>
      <c r="D134" s="96" t="s">
        <v>17</v>
      </c>
      <c r="E134" s="184">
        <f>IFERROR(E132+E133,"")</f>
        <v>0</v>
      </c>
      <c r="F134" s="185">
        <f t="shared" ref="F134" si="153">IFERROR(F132+F133,"")</f>
        <v>0</v>
      </c>
      <c r="G134" s="185">
        <f t="shared" ref="G134" si="154">IFERROR(G132+G133,"")</f>
        <v>0</v>
      </c>
      <c r="H134" s="185">
        <f t="shared" ref="H134" si="155">IFERROR(H132+H133,"")</f>
        <v>0</v>
      </c>
      <c r="I134" s="185">
        <f>IFERROR(I132+I133,"")</f>
        <v>0</v>
      </c>
      <c r="J134" s="185">
        <f t="shared" ref="J134" si="156">IFERROR(J132+J133,"")</f>
        <v>0</v>
      </c>
      <c r="K134" s="185">
        <f t="shared" ref="K134" si="157">IFERROR(K132+K133,"")</f>
        <v>0</v>
      </c>
      <c r="L134" s="185">
        <f t="shared" ref="L134" si="158">IFERROR(L132+L133,"")</f>
        <v>0</v>
      </c>
      <c r="M134" s="185">
        <f t="shared" ref="M134" si="159">IFERROR(M132+M133,"")</f>
        <v>0</v>
      </c>
      <c r="N134" s="186"/>
      <c r="O134" s="41"/>
      <c r="P134" s="41"/>
      <c r="Q134" s="136"/>
      <c r="R134" s="136"/>
      <c r="S134" s="42"/>
      <c r="T134" s="42"/>
      <c r="U134" s="42"/>
      <c r="V134" s="29"/>
      <c r="W134" s="29"/>
    </row>
    <row r="135" spans="1:23" ht="29.25" customHeight="1" thickBot="1" x14ac:dyDescent="0.2">
      <c r="A135" s="2"/>
      <c r="B135" s="145"/>
      <c r="C135" s="293"/>
      <c r="D135" s="216" t="s">
        <v>27</v>
      </c>
      <c r="E135" s="217">
        <f>IFERROR(ROUNDDOWN(E134*E$37/(1+E$37),0),"")</f>
        <v>0</v>
      </c>
      <c r="F135" s="217">
        <f t="shared" ref="F135" si="160">IFERROR(ROUNDDOWN(F134*F$37/(1+F$37),0),"")</f>
        <v>0</v>
      </c>
      <c r="G135" s="217">
        <f t="shared" ref="G135" si="161">IFERROR(ROUNDDOWN(G134*G$37/(1+G$37),0),"")</f>
        <v>0</v>
      </c>
      <c r="H135" s="217">
        <f t="shared" ref="H135" si="162">IFERROR(ROUNDDOWN(H134*H$37/(1+H$37),0),"")</f>
        <v>0</v>
      </c>
      <c r="I135" s="284">
        <f>IFERROR(ROUNDDOWN(I134*I$37,0),"")</f>
        <v>0</v>
      </c>
      <c r="J135" s="284">
        <f t="shared" ref="J135" si="163">IFERROR(ROUNDDOWN(J134*J$37,0),"")</f>
        <v>0</v>
      </c>
      <c r="K135" s="284">
        <f t="shared" ref="K135" si="164">IFERROR(ROUNDDOWN(K134*K$37,0),"")</f>
        <v>0</v>
      </c>
      <c r="L135" s="284">
        <f t="shared" ref="L135" si="165">IFERROR(ROUNDDOWN(L134*L$37,0),"")</f>
        <v>0</v>
      </c>
      <c r="M135" s="284">
        <f t="shared" ref="M135" si="166">IFERROR(ROUNDDOWN(M134*M$37,0),"")</f>
        <v>0</v>
      </c>
      <c r="N135" s="269"/>
      <c r="O135" s="41"/>
      <c r="P135" s="41"/>
      <c r="Q135" s="136"/>
      <c r="R135" s="136"/>
      <c r="S135" s="42"/>
      <c r="T135" s="42"/>
      <c r="U135" s="42"/>
      <c r="V135" s="29"/>
      <c r="W135" s="29"/>
    </row>
    <row r="136" spans="1:23" ht="15.75" customHeight="1" x14ac:dyDescent="0.15">
      <c r="A136" s="2"/>
      <c r="B136" s="145" t="s">
        <v>50</v>
      </c>
      <c r="C136" s="2"/>
      <c r="D136" s="11" t="s">
        <v>9</v>
      </c>
      <c r="E136" s="108">
        <v>0</v>
      </c>
      <c r="F136" s="108">
        <v>0</v>
      </c>
      <c r="G136" s="108">
        <v>0</v>
      </c>
      <c r="H136" s="108">
        <v>0</v>
      </c>
      <c r="I136" s="108">
        <v>0</v>
      </c>
      <c r="J136" s="108">
        <v>0</v>
      </c>
      <c r="K136" s="108">
        <v>0</v>
      </c>
      <c r="L136" s="108">
        <v>0</v>
      </c>
      <c r="M136" s="108">
        <v>0</v>
      </c>
      <c r="N136" s="12"/>
      <c r="O136" s="41"/>
      <c r="P136" s="41"/>
      <c r="Q136" s="136"/>
      <c r="R136" s="136"/>
      <c r="S136" s="42"/>
      <c r="T136" s="42"/>
      <c r="U136" s="42"/>
      <c r="V136" s="29"/>
      <c r="W136" s="29"/>
    </row>
    <row r="137" spans="1:23" ht="15.75" customHeight="1" x14ac:dyDescent="0.15">
      <c r="A137" s="2"/>
      <c r="B137" s="145"/>
      <c r="C137" s="2"/>
      <c r="D137" s="131"/>
      <c r="E137" s="131"/>
      <c r="F137" s="50"/>
      <c r="G137" s="16"/>
      <c r="H137" s="98" t="s">
        <v>102</v>
      </c>
      <c r="I137" s="99" t="s">
        <v>95</v>
      </c>
      <c r="J137" s="133"/>
      <c r="K137" s="60"/>
      <c r="L137" s="60"/>
      <c r="M137" s="60"/>
      <c r="N137" s="12"/>
      <c r="O137" s="41"/>
      <c r="P137" s="41"/>
      <c r="Q137" s="136"/>
      <c r="R137" s="136"/>
      <c r="S137" s="42"/>
      <c r="T137" s="42"/>
      <c r="U137" s="42"/>
      <c r="V137" s="29"/>
      <c r="W137" s="29"/>
    </row>
    <row r="138" spans="1:23" ht="30.75" customHeight="1" x14ac:dyDescent="0.15">
      <c r="A138" s="2"/>
      <c r="B138" s="145"/>
      <c r="C138" s="304" t="str">
        <f>IF(AND(E138="",F138="",G138="",H138="",I138="",J138="",K138="",L138="",M138=""),"","一般管理費率：未記入、少数点以下第２位又は１０%以上を検出")</f>
        <v/>
      </c>
      <c r="D138" s="304"/>
      <c r="E138" s="102" t="str">
        <f>IF(AND(E136=ROUNDDOWN(E136,3),E136&lt;=0.1,E136&lt;&gt;""),"","←←確認してください ")</f>
        <v/>
      </c>
      <c r="F138" s="102" t="str">
        <f t="shared" ref="F138:M138" si="167">IF(AND(F136=ROUNDDOWN(F136,3),F136&lt;=0.1,F136&lt;&gt;""),"","←←確認してください ")</f>
        <v/>
      </c>
      <c r="G138" s="102" t="str">
        <f t="shared" si="167"/>
        <v/>
      </c>
      <c r="H138" s="102" t="str">
        <f t="shared" si="167"/>
        <v/>
      </c>
      <c r="I138" s="102" t="str">
        <f t="shared" si="167"/>
        <v/>
      </c>
      <c r="J138" s="102" t="str">
        <f t="shared" si="167"/>
        <v/>
      </c>
      <c r="K138" s="102" t="str">
        <f t="shared" si="167"/>
        <v/>
      </c>
      <c r="L138" s="102" t="str">
        <f t="shared" si="167"/>
        <v/>
      </c>
      <c r="M138" s="102" t="str">
        <f t="shared" si="167"/>
        <v/>
      </c>
      <c r="N138" s="17"/>
      <c r="O138" s="92"/>
      <c r="P138" s="41"/>
      <c r="Q138" s="136"/>
      <c r="R138" s="136"/>
      <c r="S138" s="42"/>
      <c r="T138" s="42"/>
      <c r="U138" s="42"/>
      <c r="V138" s="29"/>
      <c r="W138" s="29"/>
    </row>
    <row r="139" spans="1:23" ht="18.75" customHeight="1" x14ac:dyDescent="0.15">
      <c r="A139" s="2"/>
      <c r="B139" s="145" t="s">
        <v>48</v>
      </c>
      <c r="C139" s="2"/>
      <c r="D139" s="7" t="s">
        <v>12</v>
      </c>
      <c r="E139" s="290"/>
      <c r="F139" s="290"/>
      <c r="G139" s="290"/>
      <c r="H139" s="290"/>
      <c r="I139" s="290"/>
      <c r="J139" s="240"/>
      <c r="K139" s="240"/>
      <c r="L139" s="240"/>
      <c r="M139" s="240"/>
      <c r="N139" s="54"/>
      <c r="O139" s="54"/>
      <c r="P139" s="41"/>
      <c r="Q139" s="136"/>
      <c r="R139" s="136"/>
      <c r="S139" s="42"/>
      <c r="T139" s="42"/>
      <c r="U139" s="42"/>
      <c r="V139" s="29"/>
      <c r="W139" s="29"/>
    </row>
    <row r="140" spans="1:23" ht="18.75" customHeight="1" thickBot="1" x14ac:dyDescent="0.2">
      <c r="A140" s="2"/>
      <c r="B140" s="145" t="s">
        <v>49</v>
      </c>
      <c r="C140" s="2"/>
      <c r="D140" s="56" t="s">
        <v>97</v>
      </c>
      <c r="E140" s="302"/>
      <c r="F140" s="302"/>
      <c r="G140" s="302"/>
      <c r="H140" s="302"/>
      <c r="I140" s="302"/>
      <c r="J140" s="303" t="str">
        <f>IF(E140="","&lt;- 研究分担者を設定してください。","")</f>
        <v>&lt;- 研究分担者を設定してください。</v>
      </c>
      <c r="K140" s="303"/>
      <c r="L140" s="303"/>
      <c r="M140" s="303"/>
      <c r="N140" s="143" t="s">
        <v>2</v>
      </c>
      <c r="O140" s="41"/>
      <c r="P140" s="41"/>
      <c r="Q140" s="136"/>
      <c r="R140" s="136"/>
      <c r="S140" s="42"/>
      <c r="T140" s="42"/>
      <c r="U140" s="42"/>
      <c r="V140" s="29"/>
      <c r="W140" s="29"/>
    </row>
    <row r="141" spans="1:23" ht="18" customHeight="1" thickBot="1" x14ac:dyDescent="0.2">
      <c r="A141" s="2"/>
      <c r="B141" s="145" t="s">
        <v>51</v>
      </c>
      <c r="C141" s="21" t="s">
        <v>0</v>
      </c>
      <c r="D141" s="21" t="s">
        <v>25</v>
      </c>
      <c r="E141" s="132">
        <f>E$24</f>
        <v>25</v>
      </c>
      <c r="F141" s="132">
        <f t="shared" ref="F141:M141" si="168">F$24</f>
        <v>26</v>
      </c>
      <c r="G141" s="132">
        <f t="shared" si="168"/>
        <v>27</v>
      </c>
      <c r="H141" s="132">
        <f t="shared" si="168"/>
        <v>28</v>
      </c>
      <c r="I141" s="132">
        <f t="shared" si="168"/>
        <v>29</v>
      </c>
      <c r="J141" s="132">
        <f t="shared" si="168"/>
        <v>30</v>
      </c>
      <c r="K141" s="132">
        <f t="shared" si="168"/>
        <v>31</v>
      </c>
      <c r="L141" s="132">
        <f t="shared" si="168"/>
        <v>32</v>
      </c>
      <c r="M141" s="132">
        <f t="shared" si="168"/>
        <v>33</v>
      </c>
      <c r="N141" s="90" t="str">
        <f>N$24</f>
        <v>総額</v>
      </c>
      <c r="O141" s="41"/>
      <c r="P141" s="41"/>
      <c r="Q141" s="136"/>
      <c r="R141" s="136"/>
      <c r="S141" s="42"/>
      <c r="T141" s="42"/>
      <c r="U141" s="42"/>
      <c r="V141" s="29"/>
      <c r="W141" s="29"/>
    </row>
    <row r="142" spans="1:23" ht="15.75" customHeight="1" x14ac:dyDescent="0.15">
      <c r="A142" s="2"/>
      <c r="B142" s="145"/>
      <c r="C142" s="291" t="s">
        <v>70</v>
      </c>
      <c r="D142" s="24" t="s">
        <v>4</v>
      </c>
      <c r="E142" s="105">
        <v>0</v>
      </c>
      <c r="F142" s="106">
        <v>0</v>
      </c>
      <c r="G142" s="106">
        <v>0</v>
      </c>
      <c r="H142" s="106">
        <v>0</v>
      </c>
      <c r="I142" s="106">
        <v>0</v>
      </c>
      <c r="J142" s="106">
        <v>0</v>
      </c>
      <c r="K142" s="106">
        <v>0</v>
      </c>
      <c r="L142" s="106">
        <v>0</v>
      </c>
      <c r="M142" s="106">
        <v>0</v>
      </c>
      <c r="N142" s="36"/>
      <c r="O142" s="41"/>
      <c r="P142" s="41"/>
      <c r="Q142" s="136"/>
      <c r="R142" s="136"/>
      <c r="S142" s="42"/>
      <c r="T142" s="42"/>
      <c r="U142" s="42"/>
      <c r="V142" s="29"/>
      <c r="W142" s="29"/>
    </row>
    <row r="143" spans="1:23" ht="15.75" customHeight="1" x14ac:dyDescent="0.15">
      <c r="A143" s="2"/>
      <c r="B143" s="145"/>
      <c r="C143" s="292"/>
      <c r="D143" s="25" t="s">
        <v>5</v>
      </c>
      <c r="E143" s="109">
        <v>0</v>
      </c>
      <c r="F143" s="109">
        <v>0</v>
      </c>
      <c r="G143" s="109">
        <v>0</v>
      </c>
      <c r="H143" s="109">
        <v>0</v>
      </c>
      <c r="I143" s="109">
        <v>0</v>
      </c>
      <c r="J143" s="109">
        <v>0</v>
      </c>
      <c r="K143" s="110">
        <v>0</v>
      </c>
      <c r="L143" s="110">
        <v>0</v>
      </c>
      <c r="M143" s="110">
        <v>0</v>
      </c>
      <c r="N143" s="37"/>
      <c r="O143" s="41"/>
      <c r="P143" s="41"/>
      <c r="Q143" s="136"/>
      <c r="R143" s="136"/>
      <c r="S143" s="42"/>
      <c r="T143" s="42"/>
      <c r="U143" s="42"/>
      <c r="V143" s="29"/>
      <c r="W143" s="29"/>
    </row>
    <row r="144" spans="1:23" ht="15.75" customHeight="1" x14ac:dyDescent="0.15">
      <c r="A144" s="2"/>
      <c r="B144" s="145"/>
      <c r="C144" s="292"/>
      <c r="D144" s="26" t="s">
        <v>6</v>
      </c>
      <c r="E144" s="109">
        <v>0</v>
      </c>
      <c r="F144" s="109">
        <v>0</v>
      </c>
      <c r="G144" s="109">
        <v>0</v>
      </c>
      <c r="H144" s="109">
        <v>0</v>
      </c>
      <c r="I144" s="109">
        <v>0</v>
      </c>
      <c r="J144" s="109">
        <v>0</v>
      </c>
      <c r="K144" s="110">
        <v>0</v>
      </c>
      <c r="L144" s="110">
        <v>0</v>
      </c>
      <c r="M144" s="110">
        <v>0</v>
      </c>
      <c r="N144" s="37"/>
      <c r="O144" s="41"/>
      <c r="P144" s="41"/>
      <c r="Q144" s="136"/>
      <c r="R144" s="136"/>
      <c r="S144" s="42"/>
      <c r="T144" s="42"/>
      <c r="U144" s="42"/>
      <c r="V144" s="29"/>
      <c r="W144" s="29"/>
    </row>
    <row r="145" spans="1:23" ht="15.75" customHeight="1" x14ac:dyDescent="0.15">
      <c r="A145" s="2"/>
      <c r="B145" s="145"/>
      <c r="C145" s="292"/>
      <c r="D145" s="45" t="s">
        <v>7</v>
      </c>
      <c r="E145" s="111">
        <v>0</v>
      </c>
      <c r="F145" s="111">
        <v>0</v>
      </c>
      <c r="G145" s="111">
        <v>0</v>
      </c>
      <c r="H145" s="111">
        <v>0</v>
      </c>
      <c r="I145" s="111">
        <v>0</v>
      </c>
      <c r="J145" s="111">
        <v>0</v>
      </c>
      <c r="K145" s="112">
        <v>0</v>
      </c>
      <c r="L145" s="112">
        <v>0</v>
      </c>
      <c r="M145" s="112">
        <v>0</v>
      </c>
      <c r="N145" s="39"/>
      <c r="O145" s="41"/>
      <c r="P145" s="41"/>
      <c r="Q145" s="136"/>
      <c r="R145" s="136"/>
      <c r="S145" s="42"/>
      <c r="T145" s="42"/>
      <c r="U145" s="42"/>
      <c r="V145" s="29"/>
      <c r="W145" s="29"/>
    </row>
    <row r="146" spans="1:23" ht="15.75" customHeight="1" x14ac:dyDescent="0.15">
      <c r="A146" s="2"/>
      <c r="B146" s="145"/>
      <c r="C146" s="292"/>
      <c r="D146" s="174" t="s">
        <v>15</v>
      </c>
      <c r="E146" s="181">
        <f>SUM(E142:E145)</f>
        <v>0</v>
      </c>
      <c r="F146" s="176">
        <f t="shared" ref="F146" si="169">SUM(F142:F145)</f>
        <v>0</v>
      </c>
      <c r="G146" s="176">
        <f t="shared" ref="G146" si="170">SUM(G142:G145)</f>
        <v>0</v>
      </c>
      <c r="H146" s="176">
        <f t="shared" ref="H146" si="171">SUM(H142:H145)</f>
        <v>0</v>
      </c>
      <c r="I146" s="176">
        <f>SUM(I142:I145)</f>
        <v>0</v>
      </c>
      <c r="J146" s="176">
        <f t="shared" ref="J146" si="172">SUM(J142:J145)</f>
        <v>0</v>
      </c>
      <c r="K146" s="176">
        <f t="shared" ref="K146" si="173">SUM(K142:K145)</f>
        <v>0</v>
      </c>
      <c r="L146" s="176">
        <f t="shared" ref="L146" si="174">SUM(L142:L145)</f>
        <v>0</v>
      </c>
      <c r="M146" s="176">
        <f t="shared" ref="M146" si="175">SUM(M142:M145)</f>
        <v>0</v>
      </c>
      <c r="N146" s="177"/>
      <c r="O146" s="41"/>
      <c r="P146" s="41"/>
      <c r="Q146" s="136"/>
      <c r="R146" s="136"/>
      <c r="S146" s="42"/>
      <c r="T146" s="42"/>
      <c r="U146" s="42"/>
      <c r="V146" s="29"/>
      <c r="W146" s="29"/>
    </row>
    <row r="147" spans="1:23" ht="15.75" customHeight="1" x14ac:dyDescent="0.15">
      <c r="A147" s="2"/>
      <c r="B147" s="145"/>
      <c r="C147" s="292"/>
      <c r="D147" s="182" t="s">
        <v>8</v>
      </c>
      <c r="E147" s="199">
        <f t="shared" ref="E147:M147" si="176">IF(E152="",ROUNDDOWN(E146*E150,0),"　率設定ｴﾗｰ")</f>
        <v>0</v>
      </c>
      <c r="F147" s="180">
        <f t="shared" si="176"/>
        <v>0</v>
      </c>
      <c r="G147" s="180">
        <f t="shared" si="176"/>
        <v>0</v>
      </c>
      <c r="H147" s="180">
        <f t="shared" si="176"/>
        <v>0</v>
      </c>
      <c r="I147" s="180">
        <f t="shared" si="176"/>
        <v>0</v>
      </c>
      <c r="J147" s="180">
        <f t="shared" si="176"/>
        <v>0</v>
      </c>
      <c r="K147" s="180">
        <f t="shared" si="176"/>
        <v>0</v>
      </c>
      <c r="L147" s="180">
        <f t="shared" si="176"/>
        <v>0</v>
      </c>
      <c r="M147" s="180">
        <f t="shared" si="176"/>
        <v>0</v>
      </c>
      <c r="N147" s="177"/>
      <c r="O147" s="41"/>
      <c r="P147" s="41"/>
      <c r="Q147" s="136"/>
      <c r="R147" s="136"/>
      <c r="S147" s="42"/>
      <c r="T147" s="42"/>
      <c r="U147" s="42"/>
      <c r="V147" s="29"/>
      <c r="W147" s="29"/>
    </row>
    <row r="148" spans="1:23" ht="15.75" customHeight="1" x14ac:dyDescent="0.15">
      <c r="A148" s="2"/>
      <c r="B148" s="145"/>
      <c r="C148" s="292"/>
      <c r="D148" s="96" t="s">
        <v>17</v>
      </c>
      <c r="E148" s="184">
        <f>IFERROR(E146+E147,"")</f>
        <v>0</v>
      </c>
      <c r="F148" s="185">
        <f t="shared" ref="F148" si="177">IFERROR(F146+F147,"")</f>
        <v>0</v>
      </c>
      <c r="G148" s="185">
        <f t="shared" ref="G148" si="178">IFERROR(G146+G147,"")</f>
        <v>0</v>
      </c>
      <c r="H148" s="185">
        <f t="shared" ref="H148" si="179">IFERROR(H146+H147,"")</f>
        <v>0</v>
      </c>
      <c r="I148" s="185">
        <f>IFERROR(I146+I147,"")</f>
        <v>0</v>
      </c>
      <c r="J148" s="185">
        <f t="shared" ref="J148" si="180">IFERROR(J146+J147,"")</f>
        <v>0</v>
      </c>
      <c r="K148" s="185">
        <f t="shared" ref="K148" si="181">IFERROR(K146+K147,"")</f>
        <v>0</v>
      </c>
      <c r="L148" s="185">
        <f t="shared" ref="L148" si="182">IFERROR(L146+L147,"")</f>
        <v>0</v>
      </c>
      <c r="M148" s="185">
        <f t="shared" ref="M148" si="183">IFERROR(M146+M147,"")</f>
        <v>0</v>
      </c>
      <c r="N148" s="186"/>
      <c r="O148" s="41"/>
      <c r="P148" s="41"/>
      <c r="Q148" s="136"/>
      <c r="R148" s="136"/>
      <c r="S148" s="42"/>
      <c r="T148" s="42"/>
      <c r="U148" s="42"/>
      <c r="V148" s="29"/>
      <c r="W148" s="29"/>
    </row>
    <row r="149" spans="1:23" ht="29.25" customHeight="1" thickBot="1" x14ac:dyDescent="0.2">
      <c r="A149" s="2"/>
      <c r="B149" s="145"/>
      <c r="C149" s="293"/>
      <c r="D149" s="216" t="s">
        <v>27</v>
      </c>
      <c r="E149" s="217">
        <f>IFERROR(ROUNDDOWN(E148*E$37/(1+E$37),0),"")</f>
        <v>0</v>
      </c>
      <c r="F149" s="217">
        <f t="shared" ref="F149" si="184">IFERROR(ROUNDDOWN(F148*F$37/(1+F$37),0),"")</f>
        <v>0</v>
      </c>
      <c r="G149" s="217">
        <f t="shared" ref="G149" si="185">IFERROR(ROUNDDOWN(G148*G$37/(1+G$37),0),"")</f>
        <v>0</v>
      </c>
      <c r="H149" s="217">
        <f t="shared" ref="H149" si="186">IFERROR(ROUNDDOWN(H148*H$37/(1+H$37),0),"")</f>
        <v>0</v>
      </c>
      <c r="I149" s="284">
        <f>IFERROR(ROUNDDOWN(I148*I$37,0),"")</f>
        <v>0</v>
      </c>
      <c r="J149" s="284">
        <f t="shared" ref="J149" si="187">IFERROR(ROUNDDOWN(J148*J$37,0),"")</f>
        <v>0</v>
      </c>
      <c r="K149" s="284">
        <f t="shared" ref="K149" si="188">IFERROR(ROUNDDOWN(K148*K$37,0),"")</f>
        <v>0</v>
      </c>
      <c r="L149" s="284">
        <f t="shared" ref="L149" si="189">IFERROR(ROUNDDOWN(L148*L$37,0),"")</f>
        <v>0</v>
      </c>
      <c r="M149" s="284">
        <f t="shared" ref="M149" si="190">IFERROR(ROUNDDOWN(M148*M$37,0),"")</f>
        <v>0</v>
      </c>
      <c r="N149" s="269"/>
      <c r="O149" s="41"/>
      <c r="P149" s="41"/>
      <c r="Q149" s="136"/>
      <c r="R149" s="136"/>
      <c r="S149" s="42"/>
      <c r="T149" s="42"/>
      <c r="U149" s="42"/>
      <c r="V149" s="29"/>
      <c r="W149" s="29"/>
    </row>
    <row r="150" spans="1:23" ht="15.75" customHeight="1" x14ac:dyDescent="0.15">
      <c r="A150" s="2"/>
      <c r="B150" s="145" t="s">
        <v>50</v>
      </c>
      <c r="C150" s="2"/>
      <c r="D150" s="11" t="s">
        <v>9</v>
      </c>
      <c r="E150" s="108">
        <v>0</v>
      </c>
      <c r="F150" s="108">
        <v>0</v>
      </c>
      <c r="G150" s="108">
        <v>0</v>
      </c>
      <c r="H150" s="108">
        <v>0</v>
      </c>
      <c r="I150" s="108">
        <v>0</v>
      </c>
      <c r="J150" s="108">
        <v>0</v>
      </c>
      <c r="K150" s="108">
        <v>0</v>
      </c>
      <c r="L150" s="108">
        <v>0</v>
      </c>
      <c r="M150" s="108">
        <v>0</v>
      </c>
      <c r="N150" s="12"/>
      <c r="O150" s="41"/>
      <c r="P150" s="41"/>
      <c r="Q150" s="136"/>
      <c r="R150" s="136"/>
      <c r="S150" s="42"/>
      <c r="T150" s="42"/>
      <c r="U150" s="42"/>
      <c r="V150" s="29"/>
      <c r="W150" s="29"/>
    </row>
    <row r="151" spans="1:23" ht="15.75" customHeight="1" x14ac:dyDescent="0.15">
      <c r="A151" s="2"/>
      <c r="B151" s="145"/>
      <c r="C151" s="2"/>
      <c r="D151" s="131"/>
      <c r="E151" s="131"/>
      <c r="F151" s="50"/>
      <c r="G151" s="16"/>
      <c r="H151" s="98" t="s">
        <v>102</v>
      </c>
      <c r="I151" s="99" t="s">
        <v>95</v>
      </c>
      <c r="J151" s="133"/>
      <c r="K151" s="60"/>
      <c r="L151" s="60"/>
      <c r="M151" s="60"/>
      <c r="N151" s="12"/>
      <c r="O151" s="41"/>
      <c r="P151" s="41"/>
      <c r="Q151" s="136"/>
      <c r="R151" s="136"/>
      <c r="S151" s="42"/>
      <c r="T151" s="42"/>
      <c r="U151" s="42"/>
      <c r="V151" s="29"/>
      <c r="W151" s="29"/>
    </row>
    <row r="152" spans="1:23" ht="30.75" customHeight="1" x14ac:dyDescent="0.15">
      <c r="A152" s="2"/>
      <c r="B152" s="145"/>
      <c r="C152" s="304" t="str">
        <f>IF(AND(E152="",F152="",G152="",H152="",I152="",J152="",K152="",L152="",M152=""),"","一般管理費率：未記入、少数点以下第２位又は１０%以上を検出")</f>
        <v/>
      </c>
      <c r="D152" s="304"/>
      <c r="E152" s="102" t="str">
        <f>IF(AND(E150=ROUNDDOWN(E150,3),E150&lt;=0.1,E150&lt;&gt;""),"","←←確認してください ")</f>
        <v/>
      </c>
      <c r="F152" s="102" t="str">
        <f t="shared" ref="F152:M152" si="191">IF(AND(F150=ROUNDDOWN(F150,3),F150&lt;=0.1,F150&lt;&gt;""),"","←←確認してください ")</f>
        <v/>
      </c>
      <c r="G152" s="102" t="str">
        <f t="shared" si="191"/>
        <v/>
      </c>
      <c r="H152" s="102" t="str">
        <f t="shared" si="191"/>
        <v/>
      </c>
      <c r="I152" s="102" t="str">
        <f t="shared" si="191"/>
        <v/>
      </c>
      <c r="J152" s="102" t="str">
        <f t="shared" si="191"/>
        <v/>
      </c>
      <c r="K152" s="102" t="str">
        <f t="shared" si="191"/>
        <v/>
      </c>
      <c r="L152" s="102" t="str">
        <f t="shared" si="191"/>
        <v/>
      </c>
      <c r="M152" s="102" t="str">
        <f t="shared" si="191"/>
        <v/>
      </c>
      <c r="N152" s="17"/>
      <c r="O152" s="92"/>
      <c r="P152" s="41"/>
      <c r="Q152" s="136"/>
      <c r="R152" s="136"/>
      <c r="S152" s="42"/>
      <c r="T152" s="42"/>
      <c r="U152" s="42"/>
      <c r="V152" s="29"/>
      <c r="W152" s="29"/>
    </row>
    <row r="153" spans="1:23" ht="18.75" customHeight="1" x14ac:dyDescent="0.15">
      <c r="A153" s="2"/>
      <c r="B153" s="145" t="s">
        <v>48</v>
      </c>
      <c r="C153" s="2"/>
      <c r="D153" s="7" t="s">
        <v>12</v>
      </c>
      <c r="E153" s="290"/>
      <c r="F153" s="290"/>
      <c r="G153" s="290"/>
      <c r="H153" s="290"/>
      <c r="I153" s="290"/>
      <c r="J153" s="240"/>
      <c r="K153" s="240"/>
      <c r="L153" s="240"/>
      <c r="M153" s="240"/>
      <c r="N153" s="54"/>
      <c r="O153" s="54"/>
      <c r="P153" s="41"/>
      <c r="Q153" s="44"/>
      <c r="R153" s="44"/>
      <c r="S153" s="41"/>
      <c r="T153" s="41"/>
      <c r="U153" s="41"/>
      <c r="V153" s="29"/>
      <c r="W153" s="29"/>
    </row>
    <row r="154" spans="1:23" ht="18.75" customHeight="1" thickBot="1" x14ac:dyDescent="0.2">
      <c r="A154" s="2"/>
      <c r="B154" s="145" t="s">
        <v>49</v>
      </c>
      <c r="C154" s="2"/>
      <c r="D154" s="56" t="s">
        <v>97</v>
      </c>
      <c r="E154" s="302"/>
      <c r="F154" s="302"/>
      <c r="G154" s="302"/>
      <c r="H154" s="302"/>
      <c r="I154" s="302"/>
      <c r="J154" s="303" t="str">
        <f>IF(E154="","&lt;- 研究分担者を設定してください。","")</f>
        <v>&lt;- 研究分担者を設定してください。</v>
      </c>
      <c r="K154" s="303"/>
      <c r="L154" s="303"/>
      <c r="M154" s="303"/>
      <c r="N154" s="143" t="s">
        <v>2</v>
      </c>
      <c r="O154" s="41"/>
      <c r="P154" s="41"/>
      <c r="Q154" s="136"/>
      <c r="R154" s="136"/>
      <c r="S154" s="42"/>
      <c r="T154" s="42"/>
      <c r="U154" s="42"/>
      <c r="V154" s="29"/>
      <c r="W154" s="29"/>
    </row>
    <row r="155" spans="1:23" ht="18" customHeight="1" thickBot="1" x14ac:dyDescent="0.2">
      <c r="A155" s="2"/>
      <c r="B155" s="145" t="s">
        <v>51</v>
      </c>
      <c r="C155" s="21" t="s">
        <v>0</v>
      </c>
      <c r="D155" s="21" t="s">
        <v>25</v>
      </c>
      <c r="E155" s="132">
        <f>E$24</f>
        <v>25</v>
      </c>
      <c r="F155" s="132">
        <f t="shared" ref="F155:M155" si="192">F$24</f>
        <v>26</v>
      </c>
      <c r="G155" s="132">
        <f t="shared" si="192"/>
        <v>27</v>
      </c>
      <c r="H155" s="132">
        <f t="shared" si="192"/>
        <v>28</v>
      </c>
      <c r="I155" s="132">
        <f t="shared" si="192"/>
        <v>29</v>
      </c>
      <c r="J155" s="132">
        <f t="shared" si="192"/>
        <v>30</v>
      </c>
      <c r="K155" s="132">
        <f t="shared" si="192"/>
        <v>31</v>
      </c>
      <c r="L155" s="132">
        <f t="shared" si="192"/>
        <v>32</v>
      </c>
      <c r="M155" s="132">
        <f t="shared" si="192"/>
        <v>33</v>
      </c>
      <c r="N155" s="90" t="str">
        <f>N$24</f>
        <v>総額</v>
      </c>
      <c r="O155" s="41"/>
      <c r="P155" s="41"/>
      <c r="Q155" s="136"/>
      <c r="R155" s="136"/>
      <c r="S155" s="42"/>
      <c r="T155" s="42"/>
      <c r="U155" s="42"/>
      <c r="V155" s="29"/>
      <c r="W155" s="29"/>
    </row>
    <row r="156" spans="1:23" ht="15.75" customHeight="1" x14ac:dyDescent="0.15">
      <c r="A156" s="2"/>
      <c r="B156" s="145"/>
      <c r="C156" s="291" t="s">
        <v>70</v>
      </c>
      <c r="D156" s="24" t="s">
        <v>4</v>
      </c>
      <c r="E156" s="105">
        <v>0</v>
      </c>
      <c r="F156" s="106">
        <v>0</v>
      </c>
      <c r="G156" s="106">
        <v>0</v>
      </c>
      <c r="H156" s="106">
        <v>0</v>
      </c>
      <c r="I156" s="106">
        <v>0</v>
      </c>
      <c r="J156" s="106">
        <v>0</v>
      </c>
      <c r="K156" s="106">
        <v>0</v>
      </c>
      <c r="L156" s="106">
        <v>0</v>
      </c>
      <c r="M156" s="106">
        <v>0</v>
      </c>
      <c r="N156" s="36"/>
      <c r="O156" s="41"/>
      <c r="P156" s="41"/>
      <c r="Q156" s="136"/>
      <c r="R156" s="136"/>
      <c r="S156" s="42"/>
      <c r="T156" s="42"/>
      <c r="U156" s="42"/>
      <c r="V156" s="29"/>
      <c r="W156" s="29"/>
    </row>
    <row r="157" spans="1:23" ht="15.75" customHeight="1" x14ac:dyDescent="0.15">
      <c r="A157" s="2"/>
      <c r="B157" s="145"/>
      <c r="C157" s="292"/>
      <c r="D157" s="25" t="s">
        <v>5</v>
      </c>
      <c r="E157" s="109">
        <v>0</v>
      </c>
      <c r="F157" s="109">
        <v>0</v>
      </c>
      <c r="G157" s="109">
        <v>0</v>
      </c>
      <c r="H157" s="109">
        <v>0</v>
      </c>
      <c r="I157" s="109">
        <v>0</v>
      </c>
      <c r="J157" s="109">
        <v>0</v>
      </c>
      <c r="K157" s="110">
        <v>0</v>
      </c>
      <c r="L157" s="110">
        <v>0</v>
      </c>
      <c r="M157" s="110">
        <v>0</v>
      </c>
      <c r="N157" s="37"/>
      <c r="O157" s="41"/>
      <c r="P157" s="41"/>
      <c r="Q157" s="136"/>
      <c r="R157" s="136"/>
      <c r="S157" s="42"/>
      <c r="T157" s="42"/>
      <c r="U157" s="42"/>
      <c r="V157" s="29"/>
      <c r="W157" s="29"/>
    </row>
    <row r="158" spans="1:23" ht="15.75" customHeight="1" x14ac:dyDescent="0.15">
      <c r="A158" s="2"/>
      <c r="B158" s="145"/>
      <c r="C158" s="292"/>
      <c r="D158" s="26" t="s">
        <v>6</v>
      </c>
      <c r="E158" s="109">
        <v>0</v>
      </c>
      <c r="F158" s="109">
        <v>0</v>
      </c>
      <c r="G158" s="109">
        <v>0</v>
      </c>
      <c r="H158" s="109">
        <v>0</v>
      </c>
      <c r="I158" s="109">
        <v>0</v>
      </c>
      <c r="J158" s="109">
        <v>0</v>
      </c>
      <c r="K158" s="110">
        <v>0</v>
      </c>
      <c r="L158" s="110">
        <v>0</v>
      </c>
      <c r="M158" s="110">
        <v>0</v>
      </c>
      <c r="N158" s="37"/>
      <c r="O158" s="41"/>
      <c r="P158" s="41"/>
      <c r="Q158" s="136"/>
      <c r="R158" s="136"/>
      <c r="S158" s="42"/>
      <c r="T158" s="42"/>
      <c r="U158" s="42"/>
      <c r="V158" s="29"/>
      <c r="W158" s="29"/>
    </row>
    <row r="159" spans="1:23" ht="15.75" customHeight="1" x14ac:dyDescent="0.15">
      <c r="A159" s="2"/>
      <c r="B159" s="145"/>
      <c r="C159" s="292"/>
      <c r="D159" s="45" t="s">
        <v>7</v>
      </c>
      <c r="E159" s="111">
        <v>0</v>
      </c>
      <c r="F159" s="111">
        <v>0</v>
      </c>
      <c r="G159" s="111">
        <v>0</v>
      </c>
      <c r="H159" s="111">
        <v>0</v>
      </c>
      <c r="I159" s="111">
        <v>0</v>
      </c>
      <c r="J159" s="111">
        <v>0</v>
      </c>
      <c r="K159" s="112">
        <v>0</v>
      </c>
      <c r="L159" s="112">
        <v>0</v>
      </c>
      <c r="M159" s="112">
        <v>0</v>
      </c>
      <c r="N159" s="39"/>
      <c r="O159" s="41"/>
      <c r="P159" s="41"/>
      <c r="Q159" s="136"/>
      <c r="R159" s="136"/>
      <c r="S159" s="42"/>
      <c r="T159" s="42"/>
      <c r="U159" s="42"/>
      <c r="V159" s="29"/>
      <c r="W159" s="29"/>
    </row>
    <row r="160" spans="1:23" ht="15.75" customHeight="1" x14ac:dyDescent="0.15">
      <c r="A160" s="2"/>
      <c r="B160" s="145"/>
      <c r="C160" s="292"/>
      <c r="D160" s="174" t="s">
        <v>15</v>
      </c>
      <c r="E160" s="181">
        <f>SUM(E156:E159)</f>
        <v>0</v>
      </c>
      <c r="F160" s="176">
        <f t="shared" ref="F160" si="193">SUM(F156:F159)</f>
        <v>0</v>
      </c>
      <c r="G160" s="176">
        <f t="shared" ref="G160" si="194">SUM(G156:G159)</f>
        <v>0</v>
      </c>
      <c r="H160" s="176">
        <f t="shared" ref="H160" si="195">SUM(H156:H159)</f>
        <v>0</v>
      </c>
      <c r="I160" s="176">
        <f>SUM(I156:I159)</f>
        <v>0</v>
      </c>
      <c r="J160" s="176">
        <f t="shared" ref="J160" si="196">SUM(J156:J159)</f>
        <v>0</v>
      </c>
      <c r="K160" s="176">
        <f t="shared" ref="K160" si="197">SUM(K156:K159)</f>
        <v>0</v>
      </c>
      <c r="L160" s="176">
        <f t="shared" ref="L160" si="198">SUM(L156:L159)</f>
        <v>0</v>
      </c>
      <c r="M160" s="176">
        <f t="shared" ref="M160" si="199">SUM(M156:M159)</f>
        <v>0</v>
      </c>
      <c r="N160" s="177"/>
      <c r="O160" s="41"/>
      <c r="P160" s="41"/>
      <c r="Q160" s="136"/>
      <c r="R160" s="136"/>
      <c r="S160" s="42"/>
      <c r="T160" s="42"/>
      <c r="U160" s="42"/>
      <c r="V160" s="29"/>
      <c r="W160" s="29"/>
    </row>
    <row r="161" spans="1:23" ht="15.75" customHeight="1" x14ac:dyDescent="0.15">
      <c r="A161" s="2"/>
      <c r="B161" s="145"/>
      <c r="C161" s="292"/>
      <c r="D161" s="182" t="s">
        <v>8</v>
      </c>
      <c r="E161" s="199">
        <f t="shared" ref="E161:M161" si="200">IF(E166="",ROUNDDOWN(E160*E164,0),"　率設定ｴﾗｰ")</f>
        <v>0</v>
      </c>
      <c r="F161" s="180">
        <f t="shared" si="200"/>
        <v>0</v>
      </c>
      <c r="G161" s="180">
        <f t="shared" si="200"/>
        <v>0</v>
      </c>
      <c r="H161" s="180">
        <f t="shared" si="200"/>
        <v>0</v>
      </c>
      <c r="I161" s="180">
        <f t="shared" si="200"/>
        <v>0</v>
      </c>
      <c r="J161" s="180">
        <f t="shared" si="200"/>
        <v>0</v>
      </c>
      <c r="K161" s="180">
        <f t="shared" si="200"/>
        <v>0</v>
      </c>
      <c r="L161" s="180">
        <f t="shared" si="200"/>
        <v>0</v>
      </c>
      <c r="M161" s="180">
        <f t="shared" si="200"/>
        <v>0</v>
      </c>
      <c r="N161" s="177"/>
      <c r="O161" s="41"/>
      <c r="P161" s="41"/>
      <c r="Q161" s="136"/>
      <c r="R161" s="136"/>
      <c r="S161" s="42"/>
      <c r="T161" s="42"/>
      <c r="U161" s="42"/>
      <c r="V161" s="29"/>
      <c r="W161" s="29"/>
    </row>
    <row r="162" spans="1:23" ht="15.75" customHeight="1" x14ac:dyDescent="0.15">
      <c r="A162" s="2"/>
      <c r="B162" s="145"/>
      <c r="C162" s="292"/>
      <c r="D162" s="96" t="s">
        <v>17</v>
      </c>
      <c r="E162" s="184">
        <f>IFERROR(E160+E161,"")</f>
        <v>0</v>
      </c>
      <c r="F162" s="185">
        <f t="shared" ref="F162" si="201">IFERROR(F160+F161,"")</f>
        <v>0</v>
      </c>
      <c r="G162" s="185">
        <f t="shared" ref="G162" si="202">IFERROR(G160+G161,"")</f>
        <v>0</v>
      </c>
      <c r="H162" s="185">
        <f t="shared" ref="H162" si="203">IFERROR(H160+H161,"")</f>
        <v>0</v>
      </c>
      <c r="I162" s="185">
        <f>IFERROR(I160+I161,"")</f>
        <v>0</v>
      </c>
      <c r="J162" s="185">
        <f t="shared" ref="J162" si="204">IFERROR(J160+J161,"")</f>
        <v>0</v>
      </c>
      <c r="K162" s="185">
        <f t="shared" ref="K162" si="205">IFERROR(K160+K161,"")</f>
        <v>0</v>
      </c>
      <c r="L162" s="185">
        <f t="shared" ref="L162" si="206">IFERROR(L160+L161,"")</f>
        <v>0</v>
      </c>
      <c r="M162" s="185">
        <f t="shared" ref="M162" si="207">IFERROR(M160+M161,"")</f>
        <v>0</v>
      </c>
      <c r="N162" s="186"/>
      <c r="O162" s="41"/>
      <c r="P162" s="41"/>
      <c r="Q162" s="136"/>
      <c r="R162" s="136"/>
      <c r="S162" s="42"/>
      <c r="T162" s="42"/>
      <c r="U162" s="42"/>
      <c r="V162" s="29"/>
      <c r="W162" s="29"/>
    </row>
    <row r="163" spans="1:23" ht="29.25" customHeight="1" thickBot="1" x14ac:dyDescent="0.2">
      <c r="A163" s="2"/>
      <c r="B163" s="145"/>
      <c r="C163" s="293"/>
      <c r="D163" s="216" t="s">
        <v>27</v>
      </c>
      <c r="E163" s="217">
        <f>IFERROR(ROUNDDOWN(E162*E$37/(1+E$37),0),"")</f>
        <v>0</v>
      </c>
      <c r="F163" s="217">
        <f t="shared" ref="F163" si="208">IFERROR(ROUNDDOWN(F162*F$37/(1+F$37),0),"")</f>
        <v>0</v>
      </c>
      <c r="G163" s="217">
        <f t="shared" ref="G163" si="209">IFERROR(ROUNDDOWN(G162*G$37/(1+G$37),0),"")</f>
        <v>0</v>
      </c>
      <c r="H163" s="217">
        <f t="shared" ref="H163" si="210">IFERROR(ROUNDDOWN(H162*H$37/(1+H$37),0),"")</f>
        <v>0</v>
      </c>
      <c r="I163" s="284">
        <f>IFERROR(ROUNDDOWN(I162*I$37,0),"")</f>
        <v>0</v>
      </c>
      <c r="J163" s="284">
        <f t="shared" ref="J163" si="211">IFERROR(ROUNDDOWN(J162*J$37,0),"")</f>
        <v>0</v>
      </c>
      <c r="K163" s="284">
        <f t="shared" ref="K163" si="212">IFERROR(ROUNDDOWN(K162*K$37,0),"")</f>
        <v>0</v>
      </c>
      <c r="L163" s="284">
        <f t="shared" ref="L163" si="213">IFERROR(ROUNDDOWN(L162*L$37,0),"")</f>
        <v>0</v>
      </c>
      <c r="M163" s="284">
        <f t="shared" ref="M163" si="214">IFERROR(ROUNDDOWN(M162*M$37,0),"")</f>
        <v>0</v>
      </c>
      <c r="N163" s="269"/>
      <c r="O163" s="41"/>
      <c r="P163" s="41"/>
      <c r="Q163" s="136"/>
      <c r="R163" s="136"/>
      <c r="S163" s="42"/>
      <c r="T163" s="42"/>
      <c r="U163" s="42"/>
      <c r="V163" s="29"/>
      <c r="W163" s="29"/>
    </row>
    <row r="164" spans="1:23" ht="15.75" customHeight="1" x14ac:dyDescent="0.15">
      <c r="A164" s="2"/>
      <c r="B164" s="145" t="s">
        <v>50</v>
      </c>
      <c r="C164" s="2"/>
      <c r="D164" s="11" t="s">
        <v>9</v>
      </c>
      <c r="E164" s="108">
        <v>0</v>
      </c>
      <c r="F164" s="108">
        <v>0</v>
      </c>
      <c r="G164" s="108">
        <v>0</v>
      </c>
      <c r="H164" s="108">
        <v>0</v>
      </c>
      <c r="I164" s="108">
        <v>0</v>
      </c>
      <c r="J164" s="108">
        <v>0</v>
      </c>
      <c r="K164" s="108">
        <v>0</v>
      </c>
      <c r="L164" s="108">
        <v>0</v>
      </c>
      <c r="M164" s="108">
        <v>0</v>
      </c>
      <c r="N164" s="12"/>
      <c r="O164" s="41"/>
      <c r="P164" s="41"/>
      <c r="Q164" s="136"/>
      <c r="R164" s="136"/>
      <c r="S164" s="42"/>
      <c r="T164" s="42"/>
      <c r="U164" s="42"/>
      <c r="V164" s="29"/>
      <c r="W164" s="29"/>
    </row>
    <row r="165" spans="1:23" ht="15.75" customHeight="1" x14ac:dyDescent="0.15">
      <c r="A165" s="2"/>
      <c r="B165" s="222"/>
      <c r="C165" s="2"/>
      <c r="D165" s="131"/>
      <c r="E165" s="131"/>
      <c r="F165" s="50"/>
      <c r="G165" s="16"/>
      <c r="H165" s="98" t="s">
        <v>102</v>
      </c>
      <c r="I165" s="99" t="s">
        <v>95</v>
      </c>
      <c r="J165" s="133"/>
      <c r="K165" s="60"/>
      <c r="L165" s="60"/>
      <c r="M165" s="60"/>
      <c r="N165" s="12"/>
      <c r="O165" s="41"/>
      <c r="P165" s="41"/>
      <c r="Q165" s="136"/>
      <c r="R165" s="136"/>
      <c r="S165" s="42"/>
      <c r="T165" s="42"/>
      <c r="U165" s="42"/>
      <c r="V165" s="29"/>
      <c r="W165" s="29"/>
    </row>
    <row r="166" spans="1:23" ht="30.75" customHeight="1" x14ac:dyDescent="0.15">
      <c r="A166" s="2"/>
      <c r="B166" s="145"/>
      <c r="C166" s="304" t="str">
        <f>IF(AND(E166="",F166="",G166="",H166="",I166="",J166="",K166="",L166="",M166=""),"","一般管理費率：未記入、少数点以下第２位又は１０%以上を検出")</f>
        <v/>
      </c>
      <c r="D166" s="304"/>
      <c r="E166" s="102" t="str">
        <f>IF(AND(E164=ROUNDDOWN(E164,3),E164&lt;=0.1,E164&lt;&gt;""),"","←←確認してください ")</f>
        <v/>
      </c>
      <c r="F166" s="102" t="str">
        <f t="shared" ref="F166:M166" si="215">IF(AND(F164=ROUNDDOWN(F164,3),F164&lt;=0.1,F164&lt;&gt;""),"","←←確認してください ")</f>
        <v/>
      </c>
      <c r="G166" s="102" t="str">
        <f t="shared" si="215"/>
        <v/>
      </c>
      <c r="H166" s="102" t="str">
        <f t="shared" si="215"/>
        <v/>
      </c>
      <c r="I166" s="102" t="str">
        <f t="shared" si="215"/>
        <v/>
      </c>
      <c r="J166" s="102" t="str">
        <f t="shared" si="215"/>
        <v/>
      </c>
      <c r="K166" s="102" t="str">
        <f t="shared" si="215"/>
        <v/>
      </c>
      <c r="L166" s="102" t="str">
        <f t="shared" si="215"/>
        <v/>
      </c>
      <c r="M166" s="102" t="str">
        <f t="shared" si="215"/>
        <v/>
      </c>
      <c r="N166" s="17"/>
      <c r="O166" s="92"/>
      <c r="P166" s="41"/>
      <c r="Q166" s="136"/>
      <c r="R166" s="136"/>
      <c r="S166" s="42"/>
      <c r="T166" s="42"/>
      <c r="U166" s="42"/>
      <c r="V166" s="29"/>
      <c r="W166" s="29"/>
    </row>
    <row r="167" spans="1:23" ht="18.75" customHeight="1" x14ac:dyDescent="0.15">
      <c r="A167" s="2"/>
      <c r="B167" s="145" t="s">
        <v>48</v>
      </c>
      <c r="C167" s="2"/>
      <c r="D167" s="7" t="s">
        <v>12</v>
      </c>
      <c r="E167" s="290"/>
      <c r="F167" s="290"/>
      <c r="G167" s="290"/>
      <c r="H167" s="290"/>
      <c r="I167" s="290"/>
      <c r="J167" s="240"/>
      <c r="K167" s="240"/>
      <c r="L167" s="240"/>
      <c r="M167" s="240"/>
      <c r="N167" s="54"/>
      <c r="O167" s="54"/>
      <c r="P167" s="41"/>
      <c r="Q167" s="44"/>
      <c r="R167" s="44"/>
      <c r="S167" s="41"/>
      <c r="T167" s="41"/>
      <c r="U167" s="41"/>
      <c r="V167" s="29"/>
      <c r="W167" s="29"/>
    </row>
    <row r="168" spans="1:23" ht="18.75" customHeight="1" thickBot="1" x14ac:dyDescent="0.2">
      <c r="A168" s="2"/>
      <c r="B168" s="145" t="s">
        <v>49</v>
      </c>
      <c r="C168" s="2"/>
      <c r="D168" s="56" t="s">
        <v>97</v>
      </c>
      <c r="E168" s="302"/>
      <c r="F168" s="302"/>
      <c r="G168" s="302"/>
      <c r="H168" s="302"/>
      <c r="I168" s="302"/>
      <c r="J168" s="303" t="str">
        <f>IF(E168="","&lt;- 研究分担者を設定してください。","")</f>
        <v>&lt;- 研究分担者を設定してください。</v>
      </c>
      <c r="K168" s="303"/>
      <c r="L168" s="303"/>
      <c r="M168" s="303"/>
      <c r="N168" s="143" t="s">
        <v>2</v>
      </c>
      <c r="O168" s="41"/>
      <c r="P168" s="41"/>
      <c r="Q168" s="136"/>
      <c r="R168" s="136"/>
      <c r="S168" s="42"/>
      <c r="T168" s="42"/>
      <c r="U168" s="42"/>
      <c r="V168" s="29"/>
      <c r="W168" s="29"/>
    </row>
    <row r="169" spans="1:23" ht="18" customHeight="1" thickBot="1" x14ac:dyDescent="0.2">
      <c r="A169" s="2"/>
      <c r="B169" s="145" t="s">
        <v>51</v>
      </c>
      <c r="C169" s="21" t="s">
        <v>0</v>
      </c>
      <c r="D169" s="21" t="s">
        <v>25</v>
      </c>
      <c r="E169" s="132">
        <f>E$24</f>
        <v>25</v>
      </c>
      <c r="F169" s="132">
        <f t="shared" ref="F169:M169" si="216">F$24</f>
        <v>26</v>
      </c>
      <c r="G169" s="132">
        <f t="shared" si="216"/>
        <v>27</v>
      </c>
      <c r="H169" s="132">
        <f t="shared" si="216"/>
        <v>28</v>
      </c>
      <c r="I169" s="132">
        <f t="shared" si="216"/>
        <v>29</v>
      </c>
      <c r="J169" s="132">
        <f t="shared" si="216"/>
        <v>30</v>
      </c>
      <c r="K169" s="132">
        <f t="shared" si="216"/>
        <v>31</v>
      </c>
      <c r="L169" s="132">
        <f t="shared" si="216"/>
        <v>32</v>
      </c>
      <c r="M169" s="132">
        <f t="shared" si="216"/>
        <v>33</v>
      </c>
      <c r="N169" s="90" t="str">
        <f>N$24</f>
        <v>総額</v>
      </c>
      <c r="O169" s="41"/>
      <c r="P169" s="41"/>
      <c r="Q169" s="136"/>
      <c r="R169" s="136"/>
      <c r="S169" s="42"/>
      <c r="T169" s="42"/>
      <c r="U169" s="42"/>
      <c r="V169" s="29"/>
      <c r="W169" s="29"/>
    </row>
    <row r="170" spans="1:23" ht="15.75" customHeight="1" x14ac:dyDescent="0.15">
      <c r="A170" s="2"/>
      <c r="B170" s="145"/>
      <c r="C170" s="291" t="s">
        <v>70</v>
      </c>
      <c r="D170" s="24" t="s">
        <v>4</v>
      </c>
      <c r="E170" s="105">
        <v>0</v>
      </c>
      <c r="F170" s="106">
        <v>0</v>
      </c>
      <c r="G170" s="106">
        <v>0</v>
      </c>
      <c r="H170" s="106">
        <v>0</v>
      </c>
      <c r="I170" s="106">
        <v>0</v>
      </c>
      <c r="J170" s="106">
        <v>0</v>
      </c>
      <c r="K170" s="106">
        <v>0</v>
      </c>
      <c r="L170" s="106">
        <v>0</v>
      </c>
      <c r="M170" s="106">
        <v>0</v>
      </c>
      <c r="N170" s="36"/>
      <c r="O170" s="41"/>
      <c r="P170" s="41"/>
      <c r="Q170" s="136"/>
      <c r="R170" s="136"/>
      <c r="S170" s="42"/>
      <c r="T170" s="42"/>
      <c r="U170" s="42"/>
      <c r="V170" s="29"/>
      <c r="W170" s="29"/>
    </row>
    <row r="171" spans="1:23" ht="15.75" customHeight="1" x14ac:dyDescent="0.15">
      <c r="A171" s="2"/>
      <c r="B171" s="145"/>
      <c r="C171" s="292"/>
      <c r="D171" s="25" t="s">
        <v>5</v>
      </c>
      <c r="E171" s="109">
        <v>0</v>
      </c>
      <c r="F171" s="109">
        <v>0</v>
      </c>
      <c r="G171" s="109">
        <v>0</v>
      </c>
      <c r="H171" s="109">
        <v>0</v>
      </c>
      <c r="I171" s="109">
        <v>0</v>
      </c>
      <c r="J171" s="109">
        <v>0</v>
      </c>
      <c r="K171" s="110">
        <v>0</v>
      </c>
      <c r="L171" s="110">
        <v>0</v>
      </c>
      <c r="M171" s="110">
        <v>0</v>
      </c>
      <c r="N171" s="37"/>
      <c r="O171" s="41"/>
      <c r="P171" s="41"/>
      <c r="Q171" s="136"/>
      <c r="R171" s="136"/>
      <c r="S171" s="42"/>
      <c r="T171" s="42"/>
      <c r="U171" s="42"/>
      <c r="V171" s="29"/>
      <c r="W171" s="29"/>
    </row>
    <row r="172" spans="1:23" ht="15.75" customHeight="1" x14ac:dyDescent="0.15">
      <c r="A172" s="2"/>
      <c r="B172" s="145"/>
      <c r="C172" s="292"/>
      <c r="D172" s="26" t="s">
        <v>6</v>
      </c>
      <c r="E172" s="109">
        <v>0</v>
      </c>
      <c r="F172" s="109">
        <v>0</v>
      </c>
      <c r="G172" s="109">
        <v>0</v>
      </c>
      <c r="H172" s="109">
        <v>0</v>
      </c>
      <c r="I172" s="109">
        <v>0</v>
      </c>
      <c r="J172" s="109">
        <v>0</v>
      </c>
      <c r="K172" s="110">
        <v>0</v>
      </c>
      <c r="L172" s="110">
        <v>0</v>
      </c>
      <c r="M172" s="110">
        <v>0</v>
      </c>
      <c r="N172" s="37"/>
      <c r="O172" s="41"/>
      <c r="P172" s="41"/>
      <c r="Q172" s="136"/>
      <c r="R172" s="136"/>
      <c r="S172" s="42"/>
      <c r="T172" s="42"/>
      <c r="U172" s="42"/>
      <c r="V172" s="29"/>
      <c r="W172" s="29"/>
    </row>
    <row r="173" spans="1:23" ht="15.75" customHeight="1" x14ac:dyDescent="0.15">
      <c r="A173" s="2"/>
      <c r="B173" s="145"/>
      <c r="C173" s="292"/>
      <c r="D173" s="45" t="s">
        <v>7</v>
      </c>
      <c r="E173" s="111">
        <v>0</v>
      </c>
      <c r="F173" s="111">
        <v>0</v>
      </c>
      <c r="G173" s="111">
        <v>0</v>
      </c>
      <c r="H173" s="111">
        <v>0</v>
      </c>
      <c r="I173" s="111">
        <v>0</v>
      </c>
      <c r="J173" s="111">
        <v>0</v>
      </c>
      <c r="K173" s="112">
        <v>0</v>
      </c>
      <c r="L173" s="112">
        <v>0</v>
      </c>
      <c r="M173" s="112">
        <v>0</v>
      </c>
      <c r="N173" s="39"/>
      <c r="O173" s="41"/>
      <c r="P173" s="41"/>
      <c r="Q173" s="136"/>
      <c r="R173" s="136"/>
      <c r="S173" s="42"/>
      <c r="T173" s="42"/>
      <c r="U173" s="42"/>
      <c r="V173" s="29"/>
      <c r="W173" s="29"/>
    </row>
    <row r="174" spans="1:23" ht="15.75" customHeight="1" x14ac:dyDescent="0.15">
      <c r="A174" s="2"/>
      <c r="B174" s="145"/>
      <c r="C174" s="292"/>
      <c r="D174" s="174" t="s">
        <v>15</v>
      </c>
      <c r="E174" s="181">
        <f>SUM(E170:E173)</f>
        <v>0</v>
      </c>
      <c r="F174" s="176">
        <f t="shared" ref="F174" si="217">SUM(F170:F173)</f>
        <v>0</v>
      </c>
      <c r="G174" s="176">
        <f t="shared" ref="G174" si="218">SUM(G170:G173)</f>
        <v>0</v>
      </c>
      <c r="H174" s="176">
        <f t="shared" ref="H174" si="219">SUM(H170:H173)</f>
        <v>0</v>
      </c>
      <c r="I174" s="176">
        <f>SUM(I170:I173)</f>
        <v>0</v>
      </c>
      <c r="J174" s="176">
        <f t="shared" ref="J174" si="220">SUM(J170:J173)</f>
        <v>0</v>
      </c>
      <c r="K174" s="176">
        <f t="shared" ref="K174" si="221">SUM(K170:K173)</f>
        <v>0</v>
      </c>
      <c r="L174" s="176">
        <f t="shared" ref="L174" si="222">SUM(L170:L173)</f>
        <v>0</v>
      </c>
      <c r="M174" s="176">
        <f t="shared" ref="M174" si="223">SUM(M170:M173)</f>
        <v>0</v>
      </c>
      <c r="N174" s="177"/>
      <c r="O174" s="41"/>
      <c r="P174" s="41"/>
      <c r="Q174" s="136"/>
      <c r="R174" s="136"/>
      <c r="S174" s="42"/>
      <c r="T174" s="42"/>
      <c r="U174" s="42"/>
      <c r="V174" s="29"/>
      <c r="W174" s="29"/>
    </row>
    <row r="175" spans="1:23" ht="15.75" customHeight="1" x14ac:dyDescent="0.15">
      <c r="A175" s="2"/>
      <c r="B175" s="145"/>
      <c r="C175" s="292"/>
      <c r="D175" s="182" t="s">
        <v>8</v>
      </c>
      <c r="E175" s="199">
        <f t="shared" ref="E175:M175" si="224">IF(E180="",ROUNDDOWN(E174*E178,0),"　率設定ｴﾗｰ")</f>
        <v>0</v>
      </c>
      <c r="F175" s="180">
        <f t="shared" si="224"/>
        <v>0</v>
      </c>
      <c r="G175" s="180">
        <f t="shared" si="224"/>
        <v>0</v>
      </c>
      <c r="H175" s="180">
        <f t="shared" si="224"/>
        <v>0</v>
      </c>
      <c r="I175" s="180">
        <f t="shared" si="224"/>
        <v>0</v>
      </c>
      <c r="J175" s="180">
        <f t="shared" si="224"/>
        <v>0</v>
      </c>
      <c r="K175" s="180">
        <f t="shared" si="224"/>
        <v>0</v>
      </c>
      <c r="L175" s="180">
        <f t="shared" si="224"/>
        <v>0</v>
      </c>
      <c r="M175" s="180">
        <f t="shared" si="224"/>
        <v>0</v>
      </c>
      <c r="N175" s="177"/>
      <c r="O175" s="41"/>
      <c r="P175" s="41"/>
      <c r="Q175" s="136"/>
      <c r="R175" s="136"/>
      <c r="S175" s="42"/>
      <c r="T175" s="42"/>
      <c r="U175" s="42"/>
      <c r="V175" s="29"/>
      <c r="W175" s="29"/>
    </row>
    <row r="176" spans="1:23" ht="15.75" customHeight="1" x14ac:dyDescent="0.15">
      <c r="A176" s="2"/>
      <c r="B176" s="145"/>
      <c r="C176" s="292"/>
      <c r="D176" s="96" t="s">
        <v>17</v>
      </c>
      <c r="E176" s="184">
        <f>IFERROR(E174+E175,"")</f>
        <v>0</v>
      </c>
      <c r="F176" s="185">
        <f t="shared" ref="F176" si="225">IFERROR(F174+F175,"")</f>
        <v>0</v>
      </c>
      <c r="G176" s="185">
        <f t="shared" ref="G176" si="226">IFERROR(G174+G175,"")</f>
        <v>0</v>
      </c>
      <c r="H176" s="185">
        <f t="shared" ref="H176" si="227">IFERROR(H174+H175,"")</f>
        <v>0</v>
      </c>
      <c r="I176" s="185">
        <f>IFERROR(I174+I175,"")</f>
        <v>0</v>
      </c>
      <c r="J176" s="185">
        <f t="shared" ref="J176" si="228">IFERROR(J174+J175,"")</f>
        <v>0</v>
      </c>
      <c r="K176" s="185">
        <f t="shared" ref="K176" si="229">IFERROR(K174+K175,"")</f>
        <v>0</v>
      </c>
      <c r="L176" s="185">
        <f t="shared" ref="L176" si="230">IFERROR(L174+L175,"")</f>
        <v>0</v>
      </c>
      <c r="M176" s="185">
        <f t="shared" ref="M176" si="231">IFERROR(M174+M175,"")</f>
        <v>0</v>
      </c>
      <c r="N176" s="186"/>
      <c r="O176" s="41"/>
      <c r="P176" s="41"/>
      <c r="Q176" s="137"/>
      <c r="R176" s="136"/>
      <c r="S176" s="42"/>
      <c r="T176" s="42"/>
      <c r="U176" s="42"/>
      <c r="V176" s="29"/>
      <c r="W176" s="29"/>
    </row>
    <row r="177" spans="1:23" ht="29.25" customHeight="1" thickBot="1" x14ac:dyDescent="0.2">
      <c r="A177" s="2"/>
      <c r="B177" s="145"/>
      <c r="C177" s="293"/>
      <c r="D177" s="216" t="s">
        <v>27</v>
      </c>
      <c r="E177" s="217">
        <f>IFERROR(ROUNDDOWN(E176*E$37/(1+E$37),0),"")</f>
        <v>0</v>
      </c>
      <c r="F177" s="217">
        <f t="shared" ref="F177" si="232">IFERROR(ROUNDDOWN(F176*F$37/(1+F$37),0),"")</f>
        <v>0</v>
      </c>
      <c r="G177" s="217">
        <f t="shared" ref="G177" si="233">IFERROR(ROUNDDOWN(G176*G$37/(1+G$37),0),"")</f>
        <v>0</v>
      </c>
      <c r="H177" s="217">
        <f t="shared" ref="H177" si="234">IFERROR(ROUNDDOWN(H176*H$37/(1+H$37),0),"")</f>
        <v>0</v>
      </c>
      <c r="I177" s="284">
        <f>IFERROR(ROUNDDOWN(I176*I$37,0),"")</f>
        <v>0</v>
      </c>
      <c r="J177" s="284">
        <f t="shared" ref="J177" si="235">IFERROR(ROUNDDOWN(J176*J$37,0),"")</f>
        <v>0</v>
      </c>
      <c r="K177" s="284">
        <f t="shared" ref="K177" si="236">IFERROR(ROUNDDOWN(K176*K$37,0),"")</f>
        <v>0</v>
      </c>
      <c r="L177" s="284">
        <f t="shared" ref="L177" si="237">IFERROR(ROUNDDOWN(L176*L$37,0),"")</f>
        <v>0</v>
      </c>
      <c r="M177" s="284">
        <f t="shared" ref="M177" si="238">IFERROR(ROUNDDOWN(M176*M$37,0),"")</f>
        <v>0</v>
      </c>
      <c r="N177" s="269"/>
      <c r="O177" s="41"/>
      <c r="P177" s="41"/>
      <c r="Q177" s="136"/>
      <c r="R177" s="136"/>
      <c r="S177" s="42"/>
      <c r="T177" s="42"/>
      <c r="U177" s="42"/>
    </row>
    <row r="178" spans="1:23" ht="15.75" customHeight="1" x14ac:dyDescent="0.15">
      <c r="A178" s="2"/>
      <c r="B178" s="145" t="s">
        <v>50</v>
      </c>
      <c r="C178" s="2"/>
      <c r="D178" s="11" t="s">
        <v>9</v>
      </c>
      <c r="E178" s="108">
        <v>0</v>
      </c>
      <c r="F178" s="108">
        <v>0</v>
      </c>
      <c r="G178" s="108">
        <v>0</v>
      </c>
      <c r="H178" s="108">
        <v>0</v>
      </c>
      <c r="I178" s="108">
        <v>0</v>
      </c>
      <c r="J178" s="108">
        <v>0</v>
      </c>
      <c r="K178" s="108">
        <v>0</v>
      </c>
      <c r="L178" s="108">
        <v>0</v>
      </c>
      <c r="M178" s="108">
        <v>0</v>
      </c>
      <c r="N178" s="12"/>
      <c r="O178" s="41"/>
      <c r="P178" s="41"/>
      <c r="Q178" s="136"/>
      <c r="R178" s="136"/>
      <c r="S178" s="42"/>
      <c r="T178" s="42"/>
      <c r="U178" s="42"/>
      <c r="V178" s="29"/>
      <c r="W178" s="29"/>
    </row>
    <row r="179" spans="1:23" ht="15.75" customHeight="1" x14ac:dyDescent="0.15">
      <c r="A179" s="2"/>
      <c r="B179" s="145"/>
      <c r="C179" s="2"/>
      <c r="D179" s="131"/>
      <c r="E179" s="131"/>
      <c r="F179" s="50"/>
      <c r="G179" s="16"/>
      <c r="H179" s="98" t="s">
        <v>102</v>
      </c>
      <c r="I179" s="99" t="s">
        <v>95</v>
      </c>
      <c r="J179" s="133"/>
      <c r="K179" s="60"/>
      <c r="L179" s="60"/>
      <c r="M179" s="60"/>
      <c r="N179" s="12"/>
      <c r="O179" s="41"/>
      <c r="P179" s="41"/>
      <c r="Q179" s="136"/>
      <c r="R179" s="136"/>
      <c r="S179" s="42"/>
      <c r="T179" s="42"/>
      <c r="U179" s="42"/>
      <c r="V179" s="29"/>
      <c r="W179" s="29"/>
    </row>
    <row r="180" spans="1:23" ht="30.75" customHeight="1" x14ac:dyDescent="0.15">
      <c r="A180" s="2"/>
      <c r="B180" s="145"/>
      <c r="C180" s="304" t="str">
        <f>IF(AND(E180="",F180="",G180="",H180="",I180="",J180="",K180="",L180="",M180=""),"","一般管理費率：未記入、少数点以下第２位又は１０%以上を検出")</f>
        <v/>
      </c>
      <c r="D180" s="304"/>
      <c r="E180" s="102" t="str">
        <f>IF(AND(E178=ROUNDDOWN(E178,3),E178&lt;=0.1,E178&lt;&gt;""),"","←←確認してください ")</f>
        <v/>
      </c>
      <c r="F180" s="102" t="str">
        <f t="shared" ref="F180:M180" si="239">IF(AND(F178=ROUNDDOWN(F178,3),F178&lt;=0.1,F178&lt;&gt;""),"","←←確認してください ")</f>
        <v/>
      </c>
      <c r="G180" s="102" t="str">
        <f t="shared" si="239"/>
        <v/>
      </c>
      <c r="H180" s="102" t="str">
        <f t="shared" si="239"/>
        <v/>
      </c>
      <c r="I180" s="102" t="str">
        <f t="shared" si="239"/>
        <v/>
      </c>
      <c r="J180" s="102" t="str">
        <f t="shared" si="239"/>
        <v/>
      </c>
      <c r="K180" s="102" t="str">
        <f t="shared" si="239"/>
        <v/>
      </c>
      <c r="L180" s="102" t="str">
        <f t="shared" si="239"/>
        <v/>
      </c>
      <c r="M180" s="102" t="str">
        <f t="shared" si="239"/>
        <v/>
      </c>
      <c r="N180" s="12"/>
      <c r="O180" s="41"/>
      <c r="P180" s="41"/>
      <c r="Q180" s="136"/>
      <c r="R180" s="136"/>
      <c r="S180" s="42"/>
      <c r="T180" s="42"/>
      <c r="U180" s="42"/>
      <c r="V180" s="29"/>
      <c r="W180" s="29"/>
    </row>
    <row r="181" spans="1:23" ht="15.75" customHeight="1" x14ac:dyDescent="0.15">
      <c r="A181" s="2"/>
      <c r="B181" s="145"/>
      <c r="C181" s="2"/>
      <c r="D181" s="89"/>
      <c r="E181" s="88"/>
      <c r="F181" s="88"/>
      <c r="G181" s="88"/>
      <c r="H181" s="88"/>
      <c r="I181" s="88"/>
      <c r="J181" s="88"/>
      <c r="K181" s="88"/>
      <c r="L181" s="88"/>
      <c r="M181" s="88"/>
      <c r="N181" s="12"/>
      <c r="O181" s="41"/>
      <c r="P181" s="41"/>
      <c r="Q181" s="136"/>
      <c r="R181" s="136"/>
      <c r="S181" s="42"/>
      <c r="T181" s="42"/>
      <c r="U181" s="42"/>
      <c r="V181" s="29"/>
      <c r="W181" s="29"/>
    </row>
    <row r="182" spans="1:23" ht="15.75" customHeight="1" x14ac:dyDescent="0.15">
      <c r="A182" s="2"/>
      <c r="B182" s="145"/>
      <c r="C182" s="2"/>
      <c r="D182" s="89"/>
      <c r="E182" s="88"/>
      <c r="F182" s="88"/>
      <c r="G182" s="88"/>
      <c r="H182" s="88"/>
      <c r="I182" s="88"/>
      <c r="J182" s="88"/>
      <c r="K182" s="88"/>
      <c r="L182" s="88"/>
      <c r="M182" s="88"/>
      <c r="N182" s="17"/>
      <c r="O182" s="92"/>
      <c r="P182" s="41"/>
      <c r="Q182" s="136"/>
      <c r="R182" s="136"/>
      <c r="S182" s="42"/>
      <c r="T182" s="42"/>
      <c r="U182" s="42"/>
      <c r="V182" s="29"/>
      <c r="W182" s="29"/>
    </row>
    <row r="183" spans="1:23" ht="18.75" customHeight="1" x14ac:dyDescent="0.15">
      <c r="A183" s="2"/>
      <c r="B183" s="145" t="s">
        <v>48</v>
      </c>
      <c r="C183" s="2"/>
      <c r="D183" s="7" t="s">
        <v>12</v>
      </c>
      <c r="E183" s="290"/>
      <c r="F183" s="290"/>
      <c r="G183" s="290"/>
      <c r="H183" s="290"/>
      <c r="I183" s="290"/>
      <c r="J183" s="240"/>
      <c r="K183" s="240"/>
      <c r="L183" s="240"/>
      <c r="M183" s="240"/>
      <c r="N183" s="54"/>
      <c r="O183" s="54"/>
      <c r="P183" s="41"/>
      <c r="Q183" s="44"/>
      <c r="R183" s="44"/>
      <c r="S183" s="41"/>
      <c r="T183" s="41"/>
      <c r="U183" s="41"/>
      <c r="V183" s="29"/>
      <c r="W183" s="29"/>
    </row>
    <row r="184" spans="1:23" ht="18.75" customHeight="1" thickBot="1" x14ac:dyDescent="0.2">
      <c r="A184" s="2"/>
      <c r="B184" s="145" t="s">
        <v>49</v>
      </c>
      <c r="C184" s="2"/>
      <c r="D184" s="56" t="s">
        <v>98</v>
      </c>
      <c r="E184" s="302"/>
      <c r="F184" s="302"/>
      <c r="G184" s="302"/>
      <c r="H184" s="302"/>
      <c r="I184" s="302"/>
      <c r="J184" s="303" t="str">
        <f>IF(E184="","&lt;- 研究分担者を設定してください。","")</f>
        <v>&lt;- 研究分担者を設定してください。</v>
      </c>
      <c r="K184" s="303"/>
      <c r="L184" s="303"/>
      <c r="M184" s="303"/>
      <c r="N184" s="143" t="s">
        <v>2</v>
      </c>
      <c r="O184" s="41"/>
      <c r="P184" s="41"/>
      <c r="Q184" s="44"/>
      <c r="R184" s="44"/>
      <c r="S184" s="41"/>
      <c r="T184" s="41"/>
      <c r="U184" s="41"/>
      <c r="V184" s="29"/>
      <c r="W184" s="29"/>
    </row>
    <row r="185" spans="1:23" ht="18" customHeight="1" thickBot="1" x14ac:dyDescent="0.2">
      <c r="A185" s="2"/>
      <c r="B185" s="145" t="s">
        <v>51</v>
      </c>
      <c r="C185" s="21" t="s">
        <v>0</v>
      </c>
      <c r="D185" s="21" t="s">
        <v>25</v>
      </c>
      <c r="E185" s="132">
        <f>E$24</f>
        <v>25</v>
      </c>
      <c r="F185" s="132">
        <f t="shared" ref="F185:M185" si="240">F$24</f>
        <v>26</v>
      </c>
      <c r="G185" s="132">
        <f t="shared" si="240"/>
        <v>27</v>
      </c>
      <c r="H185" s="132">
        <f t="shared" si="240"/>
        <v>28</v>
      </c>
      <c r="I185" s="132">
        <f t="shared" si="240"/>
        <v>29</v>
      </c>
      <c r="J185" s="132">
        <f t="shared" si="240"/>
        <v>30</v>
      </c>
      <c r="K185" s="132">
        <f t="shared" si="240"/>
        <v>31</v>
      </c>
      <c r="L185" s="132">
        <f t="shared" si="240"/>
        <v>32</v>
      </c>
      <c r="M185" s="132">
        <f t="shared" si="240"/>
        <v>33</v>
      </c>
      <c r="N185" s="90" t="str">
        <f>N$24</f>
        <v>総額</v>
      </c>
      <c r="O185" s="41"/>
      <c r="P185" s="41"/>
      <c r="Q185" s="44"/>
      <c r="R185" s="44"/>
      <c r="S185" s="41"/>
      <c r="T185" s="41"/>
      <c r="U185" s="41"/>
      <c r="V185" s="29"/>
      <c r="W185" s="29"/>
    </row>
    <row r="186" spans="1:23" ht="15.75" customHeight="1" x14ac:dyDescent="0.15">
      <c r="A186" s="2"/>
      <c r="B186" s="145"/>
      <c r="C186" s="291" t="s">
        <v>70</v>
      </c>
      <c r="D186" s="24" t="s">
        <v>4</v>
      </c>
      <c r="E186" s="105">
        <v>0</v>
      </c>
      <c r="F186" s="106">
        <v>0</v>
      </c>
      <c r="G186" s="106">
        <v>0</v>
      </c>
      <c r="H186" s="106">
        <v>0</v>
      </c>
      <c r="I186" s="106">
        <v>0</v>
      </c>
      <c r="J186" s="106">
        <v>0</v>
      </c>
      <c r="K186" s="106">
        <v>0</v>
      </c>
      <c r="L186" s="106">
        <v>0</v>
      </c>
      <c r="M186" s="106">
        <v>0</v>
      </c>
      <c r="N186" s="36"/>
      <c r="O186" s="41"/>
      <c r="P186" s="41"/>
      <c r="Q186" s="44"/>
      <c r="R186" s="44"/>
      <c r="S186" s="41"/>
      <c r="T186" s="41"/>
      <c r="U186" s="41"/>
      <c r="V186" s="29"/>
      <c r="W186" s="29"/>
    </row>
    <row r="187" spans="1:23" ht="15.75" customHeight="1" x14ac:dyDescent="0.15">
      <c r="A187" s="2"/>
      <c r="B187" s="145"/>
      <c r="C187" s="292"/>
      <c r="D187" s="25" t="s">
        <v>5</v>
      </c>
      <c r="E187" s="109">
        <v>0</v>
      </c>
      <c r="F187" s="109">
        <v>0</v>
      </c>
      <c r="G187" s="109">
        <v>0</v>
      </c>
      <c r="H187" s="109">
        <v>0</v>
      </c>
      <c r="I187" s="109">
        <v>0</v>
      </c>
      <c r="J187" s="109">
        <v>0</v>
      </c>
      <c r="K187" s="110">
        <v>0</v>
      </c>
      <c r="L187" s="110">
        <v>0</v>
      </c>
      <c r="M187" s="110">
        <v>0</v>
      </c>
      <c r="N187" s="37"/>
      <c r="O187" s="41"/>
      <c r="P187" s="41"/>
      <c r="Q187" s="44"/>
      <c r="R187" s="44"/>
      <c r="S187" s="41"/>
      <c r="T187" s="41"/>
      <c r="U187" s="41"/>
      <c r="V187" s="29"/>
      <c r="W187" s="29"/>
    </row>
    <row r="188" spans="1:23" ht="15.75" customHeight="1" x14ac:dyDescent="0.15">
      <c r="A188" s="2"/>
      <c r="B188" s="145"/>
      <c r="C188" s="292"/>
      <c r="D188" s="26" t="s">
        <v>6</v>
      </c>
      <c r="E188" s="109">
        <v>0</v>
      </c>
      <c r="F188" s="109">
        <v>0</v>
      </c>
      <c r="G188" s="109">
        <v>0</v>
      </c>
      <c r="H188" s="109">
        <v>0</v>
      </c>
      <c r="I188" s="109">
        <v>0</v>
      </c>
      <c r="J188" s="109">
        <v>0</v>
      </c>
      <c r="K188" s="110">
        <v>0</v>
      </c>
      <c r="L188" s="110">
        <v>0</v>
      </c>
      <c r="M188" s="110">
        <v>0</v>
      </c>
      <c r="N188" s="37"/>
      <c r="O188" s="41"/>
      <c r="P188" s="41"/>
      <c r="Q188" s="44"/>
      <c r="R188" s="44"/>
      <c r="S188" s="41"/>
      <c r="T188" s="41"/>
      <c r="U188" s="41"/>
      <c r="V188" s="29"/>
      <c r="W188" s="29"/>
    </row>
    <row r="189" spans="1:23" ht="15.75" customHeight="1" x14ac:dyDescent="0.15">
      <c r="A189" s="2"/>
      <c r="B189" s="145"/>
      <c r="C189" s="292"/>
      <c r="D189" s="45" t="s">
        <v>7</v>
      </c>
      <c r="E189" s="111">
        <v>0</v>
      </c>
      <c r="F189" s="111">
        <v>0</v>
      </c>
      <c r="G189" s="111">
        <v>0</v>
      </c>
      <c r="H189" s="111">
        <v>0</v>
      </c>
      <c r="I189" s="111">
        <v>0</v>
      </c>
      <c r="J189" s="111">
        <v>0</v>
      </c>
      <c r="K189" s="112">
        <v>0</v>
      </c>
      <c r="L189" s="112">
        <v>0</v>
      </c>
      <c r="M189" s="112">
        <v>0</v>
      </c>
      <c r="N189" s="39"/>
      <c r="O189" s="41"/>
      <c r="P189" s="41"/>
      <c r="Q189" s="44"/>
      <c r="R189" s="44"/>
      <c r="S189" s="41"/>
      <c r="T189" s="41"/>
      <c r="U189" s="41"/>
      <c r="V189" s="29"/>
      <c r="W189" s="29"/>
    </row>
    <row r="190" spans="1:23" ht="15.75" customHeight="1" x14ac:dyDescent="0.15">
      <c r="A190" s="2"/>
      <c r="B190" s="145"/>
      <c r="C190" s="292"/>
      <c r="D190" s="174" t="s">
        <v>15</v>
      </c>
      <c r="E190" s="193">
        <f>SUM(E186:E189)</f>
        <v>0</v>
      </c>
      <c r="F190" s="180">
        <f t="shared" ref="F190:H190" si="241">SUM(F186:F189)</f>
        <v>0</v>
      </c>
      <c r="G190" s="180">
        <f t="shared" si="241"/>
        <v>0</v>
      </c>
      <c r="H190" s="180">
        <f t="shared" si="241"/>
        <v>0</v>
      </c>
      <c r="I190" s="180">
        <f>SUM(I186:I189)</f>
        <v>0</v>
      </c>
      <c r="J190" s="180">
        <f t="shared" ref="J190:M190" si="242">SUM(J186:J189)</f>
        <v>0</v>
      </c>
      <c r="K190" s="180">
        <f t="shared" si="242"/>
        <v>0</v>
      </c>
      <c r="L190" s="180">
        <f t="shared" si="242"/>
        <v>0</v>
      </c>
      <c r="M190" s="180">
        <f t="shared" si="242"/>
        <v>0</v>
      </c>
      <c r="N190" s="177"/>
      <c r="O190" s="41"/>
      <c r="P190" s="41"/>
      <c r="Q190" s="44"/>
      <c r="R190" s="44"/>
      <c r="S190" s="41"/>
      <c r="T190" s="41"/>
      <c r="U190" s="41"/>
      <c r="V190" s="29"/>
      <c r="W190" s="29"/>
    </row>
    <row r="191" spans="1:23" ht="15.75" customHeight="1" x14ac:dyDescent="0.15">
      <c r="A191" s="2"/>
      <c r="B191" s="145"/>
      <c r="C191" s="292"/>
      <c r="D191" s="182" t="s">
        <v>8</v>
      </c>
      <c r="E191" s="199">
        <f t="shared" ref="E191:M191" si="243">IF(E196="",ROUNDDOWN(E190*E194,0),"　率設定ｴﾗｰ")</f>
        <v>0</v>
      </c>
      <c r="F191" s="180">
        <f t="shared" si="243"/>
        <v>0</v>
      </c>
      <c r="G191" s="180">
        <f t="shared" si="243"/>
        <v>0</v>
      </c>
      <c r="H191" s="180">
        <f t="shared" si="243"/>
        <v>0</v>
      </c>
      <c r="I191" s="180">
        <f t="shared" si="243"/>
        <v>0</v>
      </c>
      <c r="J191" s="180">
        <f t="shared" si="243"/>
        <v>0</v>
      </c>
      <c r="K191" s="180">
        <f t="shared" si="243"/>
        <v>0</v>
      </c>
      <c r="L191" s="180">
        <f t="shared" si="243"/>
        <v>0</v>
      </c>
      <c r="M191" s="180">
        <f t="shared" si="243"/>
        <v>0</v>
      </c>
      <c r="N191" s="177"/>
      <c r="O191" s="41"/>
      <c r="P191" s="41"/>
      <c r="Q191" s="44"/>
      <c r="R191" s="44"/>
      <c r="S191" s="41"/>
      <c r="T191" s="41"/>
      <c r="U191" s="41"/>
      <c r="V191" s="29"/>
      <c r="W191" s="29"/>
    </row>
    <row r="192" spans="1:23" ht="15.75" customHeight="1" x14ac:dyDescent="0.15">
      <c r="A192" s="2"/>
      <c r="B192" s="145"/>
      <c r="C192" s="292"/>
      <c r="D192" s="96" t="s">
        <v>17</v>
      </c>
      <c r="E192" s="184">
        <f>IFERROR(E190+E191,"")</f>
        <v>0</v>
      </c>
      <c r="F192" s="185">
        <f t="shared" ref="F192:H192" si="244">IFERROR(F190+F191,"")</f>
        <v>0</v>
      </c>
      <c r="G192" s="185">
        <f t="shared" si="244"/>
        <v>0</v>
      </c>
      <c r="H192" s="185">
        <f t="shared" si="244"/>
        <v>0</v>
      </c>
      <c r="I192" s="185">
        <f>IFERROR(I190+I191,"")</f>
        <v>0</v>
      </c>
      <c r="J192" s="185">
        <f t="shared" ref="J192:M192" si="245">IFERROR(J190+J191,"")</f>
        <v>0</v>
      </c>
      <c r="K192" s="185">
        <f t="shared" si="245"/>
        <v>0</v>
      </c>
      <c r="L192" s="185">
        <f t="shared" si="245"/>
        <v>0</v>
      </c>
      <c r="M192" s="185">
        <f t="shared" si="245"/>
        <v>0</v>
      </c>
      <c r="N192" s="186"/>
      <c r="O192" s="41"/>
      <c r="P192" s="41"/>
      <c r="Q192" s="44"/>
      <c r="R192" s="44"/>
      <c r="S192" s="41"/>
      <c r="T192" s="41"/>
      <c r="U192" s="41"/>
      <c r="V192" s="29"/>
      <c r="W192" s="29"/>
    </row>
    <row r="193" spans="1:23" ht="29.25" customHeight="1" thickBot="1" x14ac:dyDescent="0.2">
      <c r="A193" s="2"/>
      <c r="B193" s="145"/>
      <c r="C193" s="293"/>
      <c r="D193" s="216" t="s">
        <v>27</v>
      </c>
      <c r="E193" s="285">
        <f>IFERROR(ROUNDDOWN(E192*E$37,0),"")</f>
        <v>0</v>
      </c>
      <c r="F193" s="285">
        <f t="shared" ref="F193:H193" si="246">IFERROR(ROUNDDOWN(F192*F$37,0),"")</f>
        <v>0</v>
      </c>
      <c r="G193" s="285">
        <f t="shared" si="246"/>
        <v>0</v>
      </c>
      <c r="H193" s="285">
        <f t="shared" si="246"/>
        <v>0</v>
      </c>
      <c r="I193" s="286">
        <f>IFERROR(ROUNDDOWN(I192*I$37*100/(100+I$37*100),0),"")</f>
        <v>0</v>
      </c>
      <c r="J193" s="286">
        <f t="shared" ref="J193:M193" si="247">IFERROR(ROUNDDOWN(J192*J$37*100/(100+J$37*100),0),"")</f>
        <v>0</v>
      </c>
      <c r="K193" s="286">
        <f t="shared" si="247"/>
        <v>0</v>
      </c>
      <c r="L193" s="286">
        <f t="shared" si="247"/>
        <v>0</v>
      </c>
      <c r="M193" s="286">
        <f t="shared" si="247"/>
        <v>0</v>
      </c>
      <c r="N193" s="269"/>
      <c r="O193" s="44"/>
      <c r="P193" s="41"/>
      <c r="Q193" s="44"/>
      <c r="R193" s="44"/>
      <c r="S193" s="41"/>
      <c r="T193" s="41"/>
      <c r="U193" s="41"/>
      <c r="V193" s="29"/>
      <c r="W193" s="29"/>
    </row>
    <row r="194" spans="1:23" ht="15.75" customHeight="1" x14ac:dyDescent="0.15">
      <c r="A194" s="2"/>
      <c r="B194" s="145" t="s">
        <v>50</v>
      </c>
      <c r="C194" s="2"/>
      <c r="D194" s="11" t="s">
        <v>9</v>
      </c>
      <c r="E194" s="108">
        <v>0</v>
      </c>
      <c r="F194" s="108">
        <v>0</v>
      </c>
      <c r="G194" s="108">
        <v>0</v>
      </c>
      <c r="H194" s="108">
        <v>0</v>
      </c>
      <c r="I194" s="108">
        <v>0</v>
      </c>
      <c r="J194" s="108">
        <v>0</v>
      </c>
      <c r="K194" s="108">
        <v>0</v>
      </c>
      <c r="L194" s="108">
        <v>0</v>
      </c>
      <c r="M194" s="108">
        <v>0</v>
      </c>
      <c r="N194" s="12"/>
      <c r="O194" s="41"/>
      <c r="P194" s="41"/>
      <c r="Q194" s="44"/>
      <c r="R194" s="44"/>
      <c r="S194" s="41"/>
      <c r="T194" s="41"/>
      <c r="U194" s="41"/>
      <c r="V194" s="29"/>
      <c r="W194" s="29"/>
    </row>
    <row r="195" spans="1:23" ht="15.75" customHeight="1" x14ac:dyDescent="0.15">
      <c r="A195" s="2"/>
      <c r="B195" s="145"/>
      <c r="C195" s="2"/>
      <c r="D195" s="1"/>
      <c r="E195" s="60"/>
      <c r="F195" s="50"/>
      <c r="G195" s="16"/>
      <c r="H195" s="98" t="s">
        <v>28</v>
      </c>
      <c r="I195" s="99" t="s">
        <v>29</v>
      </c>
      <c r="J195" s="133"/>
      <c r="K195" s="60"/>
      <c r="L195" s="60"/>
      <c r="M195" s="60"/>
      <c r="N195" s="12"/>
      <c r="O195" s="41"/>
      <c r="P195" s="41"/>
      <c r="Q195" s="44"/>
      <c r="R195" s="44"/>
      <c r="S195" s="41"/>
      <c r="T195" s="41"/>
      <c r="U195" s="41"/>
      <c r="V195" s="29"/>
      <c r="W195" s="29"/>
    </row>
    <row r="196" spans="1:23" ht="30.75" customHeight="1" x14ac:dyDescent="0.15">
      <c r="A196" s="2"/>
      <c r="B196" s="145"/>
      <c r="C196" s="304" t="str">
        <f>IF(AND(E196="",F196="",G196="",H196="",I196="",J196="",K196="",L196="",M196=""),"","一般管理費率：未記入、少数点以下第２位又は１０%以上を検出")</f>
        <v/>
      </c>
      <c r="D196" s="304"/>
      <c r="E196" s="102" t="str">
        <f>IF(AND(E194=ROUNDDOWN(E194,3),E194&lt;=0.1,E194&lt;&gt;""),"","←←確認してください ")</f>
        <v/>
      </c>
      <c r="F196" s="102" t="str">
        <f t="shared" ref="F196:M196" si="248">IF(AND(F194=ROUNDDOWN(F194,3),F194&lt;=0.1,F194&lt;&gt;""),"","←←確認してください ")</f>
        <v/>
      </c>
      <c r="G196" s="102" t="str">
        <f t="shared" si="248"/>
        <v/>
      </c>
      <c r="H196" s="102" t="str">
        <f t="shared" si="248"/>
        <v/>
      </c>
      <c r="I196" s="102" t="str">
        <f t="shared" si="248"/>
        <v/>
      </c>
      <c r="J196" s="102" t="str">
        <f t="shared" si="248"/>
        <v/>
      </c>
      <c r="K196" s="102" t="str">
        <f t="shared" si="248"/>
        <v/>
      </c>
      <c r="L196" s="102" t="str">
        <f t="shared" si="248"/>
        <v/>
      </c>
      <c r="M196" s="102" t="str">
        <f t="shared" si="248"/>
        <v/>
      </c>
      <c r="N196" s="12"/>
      <c r="O196" s="92"/>
      <c r="P196" s="41"/>
      <c r="Q196" s="44"/>
      <c r="R196" s="44"/>
      <c r="S196" s="41"/>
      <c r="T196" s="41"/>
      <c r="U196" s="41"/>
      <c r="V196" s="29"/>
      <c r="W196" s="29"/>
    </row>
    <row r="197" spans="1:23" ht="18.75" customHeight="1" x14ac:dyDescent="0.15">
      <c r="A197" s="2"/>
      <c r="B197" s="145" t="s">
        <v>48</v>
      </c>
      <c r="C197" s="2"/>
      <c r="D197" s="7" t="s">
        <v>12</v>
      </c>
      <c r="E197" s="290"/>
      <c r="F197" s="290"/>
      <c r="G197" s="290"/>
      <c r="H197" s="290"/>
      <c r="I197" s="290"/>
      <c r="J197" s="240"/>
      <c r="K197" s="240"/>
      <c r="L197" s="240"/>
      <c r="M197" s="240"/>
      <c r="N197" s="54"/>
      <c r="O197" s="54"/>
      <c r="P197" s="41"/>
      <c r="Q197" s="44"/>
      <c r="R197" s="44"/>
      <c r="S197" s="41"/>
      <c r="T197" s="41"/>
      <c r="U197" s="41"/>
      <c r="V197" s="29"/>
      <c r="W197" s="29"/>
    </row>
    <row r="198" spans="1:23" ht="18.75" customHeight="1" thickBot="1" x14ac:dyDescent="0.2">
      <c r="A198" s="2"/>
      <c r="B198" s="145" t="s">
        <v>49</v>
      </c>
      <c r="C198" s="2"/>
      <c r="D198" s="56" t="s">
        <v>98</v>
      </c>
      <c r="E198" s="302"/>
      <c r="F198" s="302"/>
      <c r="G198" s="302"/>
      <c r="H198" s="302"/>
      <c r="I198" s="302"/>
      <c r="J198" s="303" t="str">
        <f>IF(E198="","&lt;- 研究分担者を設定してください。","")</f>
        <v>&lt;- 研究分担者を設定してください。</v>
      </c>
      <c r="K198" s="303"/>
      <c r="L198" s="303"/>
      <c r="M198" s="303"/>
      <c r="N198" s="143" t="s">
        <v>2</v>
      </c>
      <c r="O198" s="44"/>
      <c r="P198" s="41"/>
      <c r="Q198" s="44"/>
      <c r="R198" s="44"/>
      <c r="S198" s="41"/>
      <c r="T198" s="41"/>
      <c r="U198" s="41"/>
      <c r="V198" s="29"/>
      <c r="W198" s="29"/>
    </row>
    <row r="199" spans="1:23" ht="18" customHeight="1" thickBot="1" x14ac:dyDescent="0.2">
      <c r="A199" s="2"/>
      <c r="B199" s="145" t="s">
        <v>51</v>
      </c>
      <c r="C199" s="21" t="s">
        <v>0</v>
      </c>
      <c r="D199" s="21" t="s">
        <v>25</v>
      </c>
      <c r="E199" s="132">
        <f>E$24</f>
        <v>25</v>
      </c>
      <c r="F199" s="132">
        <f t="shared" ref="F199:M199" si="249">F$24</f>
        <v>26</v>
      </c>
      <c r="G199" s="132">
        <f t="shared" si="249"/>
        <v>27</v>
      </c>
      <c r="H199" s="132">
        <f t="shared" si="249"/>
        <v>28</v>
      </c>
      <c r="I199" s="132">
        <f t="shared" si="249"/>
        <v>29</v>
      </c>
      <c r="J199" s="132">
        <f t="shared" si="249"/>
        <v>30</v>
      </c>
      <c r="K199" s="132">
        <f t="shared" si="249"/>
        <v>31</v>
      </c>
      <c r="L199" s="132">
        <f t="shared" si="249"/>
        <v>32</v>
      </c>
      <c r="M199" s="132">
        <f t="shared" si="249"/>
        <v>33</v>
      </c>
      <c r="N199" s="90" t="str">
        <f>N$24</f>
        <v>総額</v>
      </c>
      <c r="O199" s="44"/>
      <c r="P199" s="41"/>
      <c r="Q199" s="44"/>
      <c r="R199" s="44"/>
      <c r="S199" s="41"/>
      <c r="T199" s="41"/>
      <c r="U199" s="41"/>
      <c r="V199" s="29"/>
      <c r="W199" s="29"/>
    </row>
    <row r="200" spans="1:23" ht="15.75" customHeight="1" x14ac:dyDescent="0.15">
      <c r="A200" s="2"/>
      <c r="B200" s="145"/>
      <c r="C200" s="291" t="s">
        <v>70</v>
      </c>
      <c r="D200" s="24" t="s">
        <v>4</v>
      </c>
      <c r="E200" s="105">
        <v>0</v>
      </c>
      <c r="F200" s="106">
        <v>0</v>
      </c>
      <c r="G200" s="106">
        <v>0</v>
      </c>
      <c r="H200" s="106">
        <v>0</v>
      </c>
      <c r="I200" s="106">
        <v>0</v>
      </c>
      <c r="J200" s="106">
        <v>0</v>
      </c>
      <c r="K200" s="106">
        <v>0</v>
      </c>
      <c r="L200" s="106">
        <v>0</v>
      </c>
      <c r="M200" s="106">
        <v>0</v>
      </c>
      <c r="N200" s="36"/>
      <c r="O200" s="44"/>
      <c r="P200" s="41"/>
      <c r="Q200" s="44"/>
      <c r="R200" s="44"/>
      <c r="S200" s="41"/>
      <c r="T200" s="41"/>
      <c r="U200" s="41"/>
      <c r="V200" s="29"/>
      <c r="W200" s="29"/>
    </row>
    <row r="201" spans="1:23" ht="15.75" customHeight="1" x14ac:dyDescent="0.15">
      <c r="A201" s="2"/>
      <c r="B201" s="145"/>
      <c r="C201" s="292"/>
      <c r="D201" s="25" t="s">
        <v>5</v>
      </c>
      <c r="E201" s="109">
        <v>0</v>
      </c>
      <c r="F201" s="109">
        <v>0</v>
      </c>
      <c r="G201" s="109">
        <v>0</v>
      </c>
      <c r="H201" s="109">
        <v>0</v>
      </c>
      <c r="I201" s="109">
        <v>0</v>
      </c>
      <c r="J201" s="109">
        <v>0</v>
      </c>
      <c r="K201" s="110">
        <v>0</v>
      </c>
      <c r="L201" s="110">
        <v>0</v>
      </c>
      <c r="M201" s="110">
        <v>0</v>
      </c>
      <c r="N201" s="37"/>
      <c r="O201" s="44"/>
      <c r="P201" s="41"/>
      <c r="Q201" s="44"/>
      <c r="R201" s="44"/>
      <c r="S201" s="41"/>
      <c r="T201" s="41"/>
      <c r="U201" s="41"/>
      <c r="V201" s="29"/>
      <c r="W201" s="29"/>
    </row>
    <row r="202" spans="1:23" ht="15.75" customHeight="1" x14ac:dyDescent="0.15">
      <c r="A202" s="2"/>
      <c r="B202" s="145"/>
      <c r="C202" s="292"/>
      <c r="D202" s="26" t="s">
        <v>6</v>
      </c>
      <c r="E202" s="109">
        <v>0</v>
      </c>
      <c r="F202" s="109">
        <v>0</v>
      </c>
      <c r="G202" s="109">
        <v>0</v>
      </c>
      <c r="H202" s="109">
        <v>0</v>
      </c>
      <c r="I202" s="109">
        <v>0</v>
      </c>
      <c r="J202" s="109">
        <v>0</v>
      </c>
      <c r="K202" s="110">
        <v>0</v>
      </c>
      <c r="L202" s="110">
        <v>0</v>
      </c>
      <c r="M202" s="110">
        <v>0</v>
      </c>
      <c r="N202" s="37"/>
      <c r="O202" s="44"/>
      <c r="P202" s="41"/>
      <c r="Q202" s="44"/>
      <c r="R202" s="44"/>
      <c r="S202" s="41"/>
      <c r="T202" s="41"/>
      <c r="U202" s="41"/>
      <c r="V202" s="29"/>
      <c r="W202" s="29"/>
    </row>
    <row r="203" spans="1:23" ht="15.75" customHeight="1" x14ac:dyDescent="0.15">
      <c r="A203" s="2"/>
      <c r="B203" s="145"/>
      <c r="C203" s="292"/>
      <c r="D203" s="45" t="s">
        <v>7</v>
      </c>
      <c r="E203" s="111">
        <v>0</v>
      </c>
      <c r="F203" s="111">
        <v>0</v>
      </c>
      <c r="G203" s="111">
        <v>0</v>
      </c>
      <c r="H203" s="111">
        <v>0</v>
      </c>
      <c r="I203" s="111">
        <v>0</v>
      </c>
      <c r="J203" s="111">
        <v>0</v>
      </c>
      <c r="K203" s="112">
        <v>0</v>
      </c>
      <c r="L203" s="112">
        <v>0</v>
      </c>
      <c r="M203" s="112">
        <v>0</v>
      </c>
      <c r="N203" s="39"/>
      <c r="O203" s="44"/>
      <c r="P203" s="41"/>
      <c r="Q203" s="44"/>
      <c r="R203" s="44"/>
      <c r="S203" s="41"/>
      <c r="T203" s="41"/>
      <c r="U203" s="41"/>
      <c r="V203" s="29"/>
      <c r="W203" s="29"/>
    </row>
    <row r="204" spans="1:23" ht="15.75" customHeight="1" x14ac:dyDescent="0.15">
      <c r="A204" s="2"/>
      <c r="B204" s="145"/>
      <c r="C204" s="292"/>
      <c r="D204" s="174" t="s">
        <v>15</v>
      </c>
      <c r="E204" s="175">
        <f>SUM(E200:E203)</f>
        <v>0</v>
      </c>
      <c r="F204" s="180">
        <f t="shared" ref="F204" si="250">SUM(F200:F203)</f>
        <v>0</v>
      </c>
      <c r="G204" s="180">
        <f t="shared" ref="G204" si="251">SUM(G200:G203)</f>
        <v>0</v>
      </c>
      <c r="H204" s="180">
        <f t="shared" ref="H204" si="252">SUM(H200:H203)</f>
        <v>0</v>
      </c>
      <c r="I204" s="180">
        <f>SUM(I200:I203)</f>
        <v>0</v>
      </c>
      <c r="J204" s="180">
        <f t="shared" ref="J204" si="253">SUM(J200:J203)</f>
        <v>0</v>
      </c>
      <c r="K204" s="180">
        <f t="shared" ref="K204" si="254">SUM(K200:K203)</f>
        <v>0</v>
      </c>
      <c r="L204" s="180">
        <f t="shared" ref="L204" si="255">SUM(L200:L203)</f>
        <v>0</v>
      </c>
      <c r="M204" s="180">
        <f t="shared" ref="M204" si="256">SUM(M200:M203)</f>
        <v>0</v>
      </c>
      <c r="N204" s="177"/>
      <c r="O204" s="44"/>
      <c r="P204" s="41"/>
      <c r="Q204" s="44"/>
      <c r="R204" s="44"/>
      <c r="S204" s="41"/>
      <c r="T204" s="41"/>
      <c r="U204" s="41"/>
      <c r="V204" s="29"/>
      <c r="W204" s="29"/>
    </row>
    <row r="205" spans="1:23" ht="15.75" customHeight="1" x14ac:dyDescent="0.15">
      <c r="A205" s="2"/>
      <c r="B205" s="145"/>
      <c r="C205" s="292"/>
      <c r="D205" s="182" t="s">
        <v>8</v>
      </c>
      <c r="E205" s="175">
        <f t="shared" ref="E205:M205" si="257">IF(E210="",ROUNDDOWN(E204*E208,0),"　率設定ｴﾗｰ")</f>
        <v>0</v>
      </c>
      <c r="F205" s="180">
        <f t="shared" si="257"/>
        <v>0</v>
      </c>
      <c r="G205" s="180">
        <f t="shared" si="257"/>
        <v>0</v>
      </c>
      <c r="H205" s="180">
        <f t="shared" si="257"/>
        <v>0</v>
      </c>
      <c r="I205" s="180">
        <f t="shared" si="257"/>
        <v>0</v>
      </c>
      <c r="J205" s="180">
        <f t="shared" si="257"/>
        <v>0</v>
      </c>
      <c r="K205" s="180">
        <f t="shared" si="257"/>
        <v>0</v>
      </c>
      <c r="L205" s="180">
        <f t="shared" si="257"/>
        <v>0</v>
      </c>
      <c r="M205" s="180">
        <f t="shared" si="257"/>
        <v>0</v>
      </c>
      <c r="N205" s="177"/>
      <c r="O205" s="44"/>
      <c r="P205" s="41"/>
      <c r="Q205" s="44"/>
      <c r="R205" s="44"/>
      <c r="S205" s="41"/>
      <c r="T205" s="41"/>
      <c r="U205" s="41"/>
      <c r="V205" s="29"/>
      <c r="W205" s="29"/>
    </row>
    <row r="206" spans="1:23" ht="15.75" customHeight="1" x14ac:dyDescent="0.15">
      <c r="A206" s="2"/>
      <c r="B206" s="145"/>
      <c r="C206" s="292"/>
      <c r="D206" s="96" t="s">
        <v>17</v>
      </c>
      <c r="E206" s="184">
        <f>IFERROR(E204+E205,"")</f>
        <v>0</v>
      </c>
      <c r="F206" s="185">
        <f t="shared" ref="F206" si="258">IFERROR(F204+F205,"")</f>
        <v>0</v>
      </c>
      <c r="G206" s="185">
        <f t="shared" ref="G206" si="259">IFERROR(G204+G205,"")</f>
        <v>0</v>
      </c>
      <c r="H206" s="185">
        <f t="shared" ref="H206" si="260">IFERROR(H204+H205,"")</f>
        <v>0</v>
      </c>
      <c r="I206" s="185">
        <f>IFERROR(I204+I205,"")</f>
        <v>0</v>
      </c>
      <c r="J206" s="185">
        <f t="shared" ref="J206" si="261">IFERROR(J204+J205,"")</f>
        <v>0</v>
      </c>
      <c r="K206" s="185">
        <f t="shared" ref="K206" si="262">IFERROR(K204+K205,"")</f>
        <v>0</v>
      </c>
      <c r="L206" s="185">
        <f t="shared" ref="L206" si="263">IFERROR(L204+L205,"")</f>
        <v>0</v>
      </c>
      <c r="M206" s="185">
        <f t="shared" ref="M206" si="264">IFERROR(M204+M205,"")</f>
        <v>0</v>
      </c>
      <c r="N206" s="186"/>
      <c r="O206" s="44"/>
      <c r="P206" s="41"/>
      <c r="Q206" s="44"/>
      <c r="R206" s="44"/>
      <c r="S206" s="41"/>
      <c r="T206" s="41"/>
      <c r="U206" s="41"/>
      <c r="V206" s="29"/>
      <c r="W206" s="29"/>
    </row>
    <row r="207" spans="1:23" ht="29.25" customHeight="1" thickBot="1" x14ac:dyDescent="0.2">
      <c r="A207" s="2"/>
      <c r="B207" s="145"/>
      <c r="C207" s="293"/>
      <c r="D207" s="216" t="s">
        <v>27</v>
      </c>
      <c r="E207" s="285">
        <f>IFERROR(ROUNDDOWN(E206*E$37,0),"")</f>
        <v>0</v>
      </c>
      <c r="F207" s="285">
        <f t="shared" ref="F207" si="265">IFERROR(ROUNDDOWN(F206*F$37,0),"")</f>
        <v>0</v>
      </c>
      <c r="G207" s="285">
        <f t="shared" ref="G207" si="266">IFERROR(ROUNDDOWN(G206*G$37,0),"")</f>
        <v>0</v>
      </c>
      <c r="H207" s="285">
        <f t="shared" ref="H207" si="267">IFERROR(ROUNDDOWN(H206*H$37,0),"")</f>
        <v>0</v>
      </c>
      <c r="I207" s="286">
        <f>IFERROR(ROUNDDOWN(I206*I$37*100/(100+I$37*100),0),"")</f>
        <v>0</v>
      </c>
      <c r="J207" s="286">
        <f t="shared" ref="J207" si="268">IFERROR(ROUNDDOWN(J206*J$37*100/(100+J$37*100),0),"")</f>
        <v>0</v>
      </c>
      <c r="K207" s="286">
        <f t="shared" ref="K207" si="269">IFERROR(ROUNDDOWN(K206*K$37*100/(100+K$37*100),0),"")</f>
        <v>0</v>
      </c>
      <c r="L207" s="286">
        <f t="shared" ref="L207" si="270">IFERROR(ROUNDDOWN(L206*L$37*100/(100+L$37*100),0),"")</f>
        <v>0</v>
      </c>
      <c r="M207" s="286">
        <f t="shared" ref="M207" si="271">IFERROR(ROUNDDOWN(M206*M$37*100/(100+M$37*100),0),"")</f>
        <v>0</v>
      </c>
      <c r="N207" s="269"/>
      <c r="O207" s="44"/>
      <c r="P207" s="41"/>
      <c r="Q207" s="44"/>
      <c r="R207" s="44"/>
      <c r="S207" s="41"/>
      <c r="T207" s="41"/>
      <c r="U207" s="41"/>
      <c r="V207" s="29"/>
      <c r="W207" s="29"/>
    </row>
    <row r="208" spans="1:23" ht="15.75" customHeight="1" x14ac:dyDescent="0.15">
      <c r="A208" s="2"/>
      <c r="B208" s="145" t="s">
        <v>50</v>
      </c>
      <c r="C208" s="2"/>
      <c r="D208" s="11" t="s">
        <v>9</v>
      </c>
      <c r="E208" s="108">
        <v>0</v>
      </c>
      <c r="F208" s="108">
        <v>0</v>
      </c>
      <c r="G208" s="108">
        <v>0</v>
      </c>
      <c r="H208" s="108">
        <v>0</v>
      </c>
      <c r="I208" s="108">
        <v>0</v>
      </c>
      <c r="J208" s="108">
        <v>0</v>
      </c>
      <c r="K208" s="108">
        <v>0</v>
      </c>
      <c r="L208" s="108">
        <v>0</v>
      </c>
      <c r="M208" s="108">
        <v>0</v>
      </c>
      <c r="N208" s="12"/>
      <c r="O208" s="44"/>
      <c r="P208" s="41"/>
      <c r="Q208" s="44"/>
      <c r="R208" s="44"/>
      <c r="S208" s="41"/>
      <c r="T208" s="41"/>
      <c r="U208" s="41"/>
      <c r="V208" s="29"/>
      <c r="W208" s="29"/>
    </row>
    <row r="209" spans="1:23" ht="15.75" customHeight="1" x14ac:dyDescent="0.15">
      <c r="A209" s="2"/>
      <c r="B209" s="145"/>
      <c r="C209" s="2"/>
      <c r="D209" s="1"/>
      <c r="E209" s="60"/>
      <c r="F209" s="50"/>
      <c r="G209" s="16"/>
      <c r="H209" s="98" t="s">
        <v>28</v>
      </c>
      <c r="I209" s="99" t="s">
        <v>29</v>
      </c>
      <c r="J209" s="133"/>
      <c r="K209" s="60"/>
      <c r="L209" s="60"/>
      <c r="M209" s="60"/>
      <c r="N209" s="12"/>
      <c r="O209" s="44"/>
      <c r="P209" s="41"/>
      <c r="Q209" s="44"/>
      <c r="R209" s="44"/>
      <c r="S209" s="41"/>
      <c r="T209" s="41"/>
      <c r="U209" s="41"/>
      <c r="V209" s="29"/>
      <c r="W209" s="29"/>
    </row>
    <row r="210" spans="1:23" ht="30.75" customHeight="1" x14ac:dyDescent="0.15">
      <c r="A210" s="2"/>
      <c r="B210" s="145"/>
      <c r="C210" s="304" t="str">
        <f>IF(AND(E210="",F210="",G210="",H210="",I210="",J210="",K210="",L210="",M210=""),"","一般管理費率：未記入、少数点以下第２位又は１０%以上を検出")</f>
        <v/>
      </c>
      <c r="D210" s="304"/>
      <c r="E210" s="102" t="str">
        <f>IF(AND(E208=ROUNDDOWN(E208,3),E208&lt;=0.1,E208&lt;&gt;""),"","←←確認してください ")</f>
        <v/>
      </c>
      <c r="F210" s="102" t="str">
        <f t="shared" ref="F210:M210" si="272">IF(AND(F208=ROUNDDOWN(F208,3),F208&lt;=0.1,F208&lt;&gt;""),"","←←確認してください ")</f>
        <v/>
      </c>
      <c r="G210" s="102" t="str">
        <f t="shared" si="272"/>
        <v/>
      </c>
      <c r="H210" s="102" t="str">
        <f t="shared" si="272"/>
        <v/>
      </c>
      <c r="I210" s="102" t="str">
        <f t="shared" si="272"/>
        <v/>
      </c>
      <c r="J210" s="102" t="str">
        <f t="shared" si="272"/>
        <v/>
      </c>
      <c r="K210" s="102" t="str">
        <f t="shared" si="272"/>
        <v/>
      </c>
      <c r="L210" s="102" t="str">
        <f t="shared" si="272"/>
        <v/>
      </c>
      <c r="M210" s="102" t="str">
        <f t="shared" si="272"/>
        <v/>
      </c>
      <c r="N210" s="4"/>
      <c r="O210" s="93"/>
      <c r="P210" s="41"/>
      <c r="Q210" s="44"/>
      <c r="R210" s="44"/>
      <c r="S210" s="41"/>
      <c r="T210" s="41"/>
      <c r="U210" s="41"/>
      <c r="V210" s="29"/>
      <c r="W210" s="29"/>
    </row>
    <row r="211" spans="1:23" ht="18.75" customHeight="1" x14ac:dyDescent="0.15">
      <c r="A211" s="2"/>
      <c r="B211" s="145" t="s">
        <v>48</v>
      </c>
      <c r="C211" s="2"/>
      <c r="D211" s="7" t="s">
        <v>12</v>
      </c>
      <c r="E211" s="290"/>
      <c r="F211" s="290"/>
      <c r="G211" s="290"/>
      <c r="H211" s="290"/>
      <c r="I211" s="290"/>
      <c r="J211" s="240"/>
      <c r="K211" s="240"/>
      <c r="L211" s="240"/>
      <c r="M211" s="240"/>
      <c r="N211" s="54"/>
      <c r="O211" s="54"/>
      <c r="P211" s="41"/>
      <c r="Q211" s="44"/>
      <c r="R211" s="44"/>
      <c r="S211" s="41"/>
      <c r="T211" s="41"/>
      <c r="U211" s="41"/>
      <c r="V211" s="29"/>
      <c r="W211" s="29"/>
    </row>
    <row r="212" spans="1:23" ht="18.75" customHeight="1" thickBot="1" x14ac:dyDescent="0.2">
      <c r="A212" s="2"/>
      <c r="B212" s="145" t="s">
        <v>49</v>
      </c>
      <c r="C212" s="2"/>
      <c r="D212" s="56" t="s">
        <v>98</v>
      </c>
      <c r="E212" s="302"/>
      <c r="F212" s="302"/>
      <c r="G212" s="302"/>
      <c r="H212" s="302"/>
      <c r="I212" s="302"/>
      <c r="J212" s="303" t="str">
        <f>IF(E212="","&lt;- 研究分担者を設定してください。","")</f>
        <v>&lt;- 研究分担者を設定してください。</v>
      </c>
      <c r="K212" s="303"/>
      <c r="L212" s="303"/>
      <c r="M212" s="303"/>
      <c r="N212" s="143" t="s">
        <v>2</v>
      </c>
      <c r="O212" s="44"/>
      <c r="P212" s="41"/>
      <c r="Q212" s="44"/>
      <c r="R212" s="44"/>
      <c r="S212" s="41"/>
      <c r="T212" s="41"/>
      <c r="U212" s="41"/>
      <c r="V212" s="29"/>
      <c r="W212" s="29"/>
    </row>
    <row r="213" spans="1:23" ht="18" customHeight="1" thickBot="1" x14ac:dyDescent="0.2">
      <c r="A213" s="2"/>
      <c r="B213" s="145" t="s">
        <v>51</v>
      </c>
      <c r="C213" s="21" t="s">
        <v>0</v>
      </c>
      <c r="D213" s="21" t="s">
        <v>25</v>
      </c>
      <c r="E213" s="132">
        <f>E$24</f>
        <v>25</v>
      </c>
      <c r="F213" s="132">
        <f t="shared" ref="F213:M213" si="273">F$24</f>
        <v>26</v>
      </c>
      <c r="G213" s="132">
        <f t="shared" si="273"/>
        <v>27</v>
      </c>
      <c r="H213" s="132">
        <f t="shared" si="273"/>
        <v>28</v>
      </c>
      <c r="I213" s="132">
        <f t="shared" si="273"/>
        <v>29</v>
      </c>
      <c r="J213" s="132">
        <f t="shared" si="273"/>
        <v>30</v>
      </c>
      <c r="K213" s="132">
        <f t="shared" si="273"/>
        <v>31</v>
      </c>
      <c r="L213" s="132">
        <f t="shared" si="273"/>
        <v>32</v>
      </c>
      <c r="M213" s="132">
        <f t="shared" si="273"/>
        <v>33</v>
      </c>
      <c r="N213" s="90" t="str">
        <f>N$24</f>
        <v>総額</v>
      </c>
      <c r="O213" s="44"/>
      <c r="P213" s="41"/>
      <c r="Q213" s="44"/>
      <c r="R213" s="44"/>
      <c r="S213" s="41"/>
      <c r="T213" s="41"/>
      <c r="U213" s="41"/>
      <c r="V213" s="29"/>
      <c r="W213" s="29"/>
    </row>
    <row r="214" spans="1:23" ht="15.75" customHeight="1" x14ac:dyDescent="0.15">
      <c r="A214" s="2"/>
      <c r="B214" s="145"/>
      <c r="C214" s="291" t="s">
        <v>70</v>
      </c>
      <c r="D214" s="24" t="s">
        <v>4</v>
      </c>
      <c r="E214" s="105">
        <v>0</v>
      </c>
      <c r="F214" s="106">
        <v>0</v>
      </c>
      <c r="G214" s="106">
        <v>0</v>
      </c>
      <c r="H214" s="106">
        <v>0</v>
      </c>
      <c r="I214" s="106">
        <v>0</v>
      </c>
      <c r="J214" s="106">
        <v>0</v>
      </c>
      <c r="K214" s="106">
        <v>0</v>
      </c>
      <c r="L214" s="106">
        <v>0</v>
      </c>
      <c r="M214" s="106">
        <v>0</v>
      </c>
      <c r="N214" s="36"/>
      <c r="O214" s="44"/>
      <c r="P214" s="41"/>
      <c r="Q214" s="44"/>
      <c r="R214" s="44"/>
      <c r="S214" s="41"/>
      <c r="T214" s="41"/>
      <c r="U214" s="41"/>
      <c r="V214" s="29"/>
      <c r="W214" s="29"/>
    </row>
    <row r="215" spans="1:23" ht="15.75" customHeight="1" x14ac:dyDescent="0.15">
      <c r="A215" s="2"/>
      <c r="B215" s="145"/>
      <c r="C215" s="292"/>
      <c r="D215" s="25" t="s">
        <v>5</v>
      </c>
      <c r="E215" s="109">
        <v>0</v>
      </c>
      <c r="F215" s="109">
        <v>0</v>
      </c>
      <c r="G215" s="109">
        <v>0</v>
      </c>
      <c r="H215" s="109">
        <v>0</v>
      </c>
      <c r="I215" s="109">
        <v>0</v>
      </c>
      <c r="J215" s="109">
        <v>0</v>
      </c>
      <c r="K215" s="110">
        <v>0</v>
      </c>
      <c r="L215" s="110">
        <v>0</v>
      </c>
      <c r="M215" s="110">
        <v>0</v>
      </c>
      <c r="N215" s="37"/>
      <c r="O215" s="44"/>
      <c r="P215" s="41"/>
      <c r="Q215" s="44"/>
      <c r="R215" s="44"/>
      <c r="S215" s="41"/>
      <c r="T215" s="41"/>
      <c r="U215" s="41"/>
      <c r="V215" s="29"/>
      <c r="W215" s="29"/>
    </row>
    <row r="216" spans="1:23" ht="15.75" customHeight="1" x14ac:dyDescent="0.15">
      <c r="A216" s="2"/>
      <c r="B216" s="145"/>
      <c r="C216" s="292"/>
      <c r="D216" s="26" t="s">
        <v>6</v>
      </c>
      <c r="E216" s="109">
        <v>0</v>
      </c>
      <c r="F216" s="109">
        <v>0</v>
      </c>
      <c r="G216" s="109">
        <v>0</v>
      </c>
      <c r="H216" s="109">
        <v>0</v>
      </c>
      <c r="I216" s="109">
        <v>0</v>
      </c>
      <c r="J216" s="109">
        <v>0</v>
      </c>
      <c r="K216" s="110">
        <v>0</v>
      </c>
      <c r="L216" s="110">
        <v>0</v>
      </c>
      <c r="M216" s="110">
        <v>0</v>
      </c>
      <c r="N216" s="37"/>
      <c r="O216" s="44"/>
      <c r="P216" s="41"/>
      <c r="Q216" s="44"/>
      <c r="R216" s="44"/>
      <c r="S216" s="41"/>
      <c r="T216" s="41"/>
      <c r="U216" s="41"/>
      <c r="V216" s="29"/>
      <c r="W216" s="29"/>
    </row>
    <row r="217" spans="1:23" ht="15.75" customHeight="1" x14ac:dyDescent="0.15">
      <c r="A217" s="2"/>
      <c r="B217" s="145"/>
      <c r="C217" s="292"/>
      <c r="D217" s="45" t="s">
        <v>7</v>
      </c>
      <c r="E217" s="111">
        <v>0</v>
      </c>
      <c r="F217" s="111">
        <v>0</v>
      </c>
      <c r="G217" s="111">
        <v>0</v>
      </c>
      <c r="H217" s="111">
        <v>0</v>
      </c>
      <c r="I217" s="111">
        <v>0</v>
      </c>
      <c r="J217" s="111">
        <v>0</v>
      </c>
      <c r="K217" s="112">
        <v>0</v>
      </c>
      <c r="L217" s="112">
        <v>0</v>
      </c>
      <c r="M217" s="112">
        <v>0</v>
      </c>
      <c r="N217" s="39"/>
      <c r="O217" s="44"/>
      <c r="P217" s="41"/>
      <c r="Q217" s="44"/>
      <c r="R217" s="44"/>
      <c r="S217" s="41"/>
      <c r="T217" s="41"/>
      <c r="U217" s="41"/>
      <c r="V217" s="29"/>
      <c r="W217" s="29"/>
    </row>
    <row r="218" spans="1:23" ht="15.75" customHeight="1" x14ac:dyDescent="0.15">
      <c r="A218" s="2"/>
      <c r="B218" s="145"/>
      <c r="C218" s="292"/>
      <c r="D218" s="174" t="s">
        <v>15</v>
      </c>
      <c r="E218" s="175">
        <f>SUM(E214:E217)</f>
        <v>0</v>
      </c>
      <c r="F218" s="180">
        <f t="shared" ref="F218" si="274">SUM(F214:F217)</f>
        <v>0</v>
      </c>
      <c r="G218" s="180">
        <f t="shared" ref="G218" si="275">SUM(G214:G217)</f>
        <v>0</v>
      </c>
      <c r="H218" s="180">
        <f t="shared" ref="H218" si="276">SUM(H214:H217)</f>
        <v>0</v>
      </c>
      <c r="I218" s="180">
        <f>SUM(I214:I217)</f>
        <v>0</v>
      </c>
      <c r="J218" s="180">
        <f t="shared" ref="J218" si="277">SUM(J214:J217)</f>
        <v>0</v>
      </c>
      <c r="K218" s="180">
        <f t="shared" ref="K218" si="278">SUM(K214:K217)</f>
        <v>0</v>
      </c>
      <c r="L218" s="180">
        <f t="shared" ref="L218" si="279">SUM(L214:L217)</f>
        <v>0</v>
      </c>
      <c r="M218" s="180">
        <f t="shared" ref="M218" si="280">SUM(M214:M217)</f>
        <v>0</v>
      </c>
      <c r="N218" s="177"/>
      <c r="O218" s="44"/>
      <c r="P218" s="41"/>
      <c r="Q218" s="44"/>
      <c r="R218" s="44"/>
      <c r="S218" s="41"/>
      <c r="T218" s="41"/>
      <c r="U218" s="41"/>
      <c r="V218" s="29"/>
      <c r="W218" s="29"/>
    </row>
    <row r="219" spans="1:23" ht="15.75" customHeight="1" x14ac:dyDescent="0.15">
      <c r="A219" s="2"/>
      <c r="B219" s="145"/>
      <c r="C219" s="292"/>
      <c r="D219" s="182" t="s">
        <v>8</v>
      </c>
      <c r="E219" s="175">
        <f t="shared" ref="E219:M219" si="281">IF(E224="",ROUNDDOWN(E218*E222,0),"　率設定ｴﾗｰ")</f>
        <v>0</v>
      </c>
      <c r="F219" s="180">
        <f t="shared" si="281"/>
        <v>0</v>
      </c>
      <c r="G219" s="180">
        <f t="shared" si="281"/>
        <v>0</v>
      </c>
      <c r="H219" s="180">
        <f t="shared" si="281"/>
        <v>0</v>
      </c>
      <c r="I219" s="180">
        <f t="shared" si="281"/>
        <v>0</v>
      </c>
      <c r="J219" s="180">
        <f t="shared" si="281"/>
        <v>0</v>
      </c>
      <c r="K219" s="180">
        <f t="shared" si="281"/>
        <v>0</v>
      </c>
      <c r="L219" s="180">
        <f t="shared" si="281"/>
        <v>0</v>
      </c>
      <c r="M219" s="180">
        <f t="shared" si="281"/>
        <v>0</v>
      </c>
      <c r="N219" s="177"/>
      <c r="O219" s="44"/>
      <c r="P219" s="41"/>
      <c r="Q219" s="44"/>
      <c r="R219" s="44"/>
      <c r="S219" s="41"/>
      <c r="T219" s="41"/>
      <c r="U219" s="41"/>
      <c r="V219" s="29"/>
      <c r="W219" s="29"/>
    </row>
    <row r="220" spans="1:23" ht="15.75" customHeight="1" x14ac:dyDescent="0.15">
      <c r="A220" s="2"/>
      <c r="B220" s="145"/>
      <c r="C220" s="292"/>
      <c r="D220" s="96" t="s">
        <v>17</v>
      </c>
      <c r="E220" s="184">
        <f>IFERROR(E218+E219,"")</f>
        <v>0</v>
      </c>
      <c r="F220" s="185">
        <f t="shared" ref="F220" si="282">IFERROR(F218+F219,"")</f>
        <v>0</v>
      </c>
      <c r="G220" s="185">
        <f t="shared" ref="G220" si="283">IFERROR(G218+G219,"")</f>
        <v>0</v>
      </c>
      <c r="H220" s="185">
        <f t="shared" ref="H220" si="284">IFERROR(H218+H219,"")</f>
        <v>0</v>
      </c>
      <c r="I220" s="185">
        <f>IFERROR(I218+I219,"")</f>
        <v>0</v>
      </c>
      <c r="J220" s="185">
        <f t="shared" ref="J220" si="285">IFERROR(J218+J219,"")</f>
        <v>0</v>
      </c>
      <c r="K220" s="185">
        <f t="shared" ref="K220" si="286">IFERROR(K218+K219,"")</f>
        <v>0</v>
      </c>
      <c r="L220" s="185">
        <f t="shared" ref="L220" si="287">IFERROR(L218+L219,"")</f>
        <v>0</v>
      </c>
      <c r="M220" s="185">
        <f t="shared" ref="M220" si="288">IFERROR(M218+M219,"")</f>
        <v>0</v>
      </c>
      <c r="N220" s="186"/>
      <c r="O220" s="44"/>
      <c r="P220" s="41"/>
      <c r="Q220" s="44"/>
      <c r="R220" s="44"/>
      <c r="S220" s="41"/>
      <c r="T220" s="41"/>
      <c r="U220" s="41"/>
      <c r="V220" s="29"/>
      <c r="W220" s="29"/>
    </row>
    <row r="221" spans="1:23" ht="29.25" customHeight="1" thickBot="1" x14ac:dyDescent="0.2">
      <c r="A221" s="2"/>
      <c r="B221" s="145"/>
      <c r="C221" s="293"/>
      <c r="D221" s="216" t="s">
        <v>27</v>
      </c>
      <c r="E221" s="285">
        <f>IFERROR(ROUNDDOWN(E220*E$37,0),"")</f>
        <v>0</v>
      </c>
      <c r="F221" s="285">
        <f t="shared" ref="F221" si="289">IFERROR(ROUNDDOWN(F220*F$37,0),"")</f>
        <v>0</v>
      </c>
      <c r="G221" s="285">
        <f t="shared" ref="G221" si="290">IFERROR(ROUNDDOWN(G220*G$37,0),"")</f>
        <v>0</v>
      </c>
      <c r="H221" s="285">
        <f t="shared" ref="H221" si="291">IFERROR(ROUNDDOWN(H220*H$37,0),"")</f>
        <v>0</v>
      </c>
      <c r="I221" s="286">
        <f>IFERROR(ROUNDDOWN(I220*I$37*100/(100+I$37*100),0),"")</f>
        <v>0</v>
      </c>
      <c r="J221" s="286">
        <f t="shared" ref="J221" si="292">IFERROR(ROUNDDOWN(J220*J$37*100/(100+J$37*100),0),"")</f>
        <v>0</v>
      </c>
      <c r="K221" s="286">
        <f t="shared" ref="K221" si="293">IFERROR(ROUNDDOWN(K220*K$37*100/(100+K$37*100),0),"")</f>
        <v>0</v>
      </c>
      <c r="L221" s="286">
        <f t="shared" ref="L221" si="294">IFERROR(ROUNDDOWN(L220*L$37*100/(100+L$37*100),0),"")</f>
        <v>0</v>
      </c>
      <c r="M221" s="286">
        <f t="shared" ref="M221" si="295">IFERROR(ROUNDDOWN(M220*M$37*100/(100+M$37*100),0),"")</f>
        <v>0</v>
      </c>
      <c r="N221" s="269"/>
      <c r="O221" s="44"/>
      <c r="P221" s="41"/>
      <c r="Q221" s="44"/>
      <c r="R221" s="44"/>
      <c r="S221" s="41"/>
      <c r="T221" s="41"/>
      <c r="U221" s="41"/>
      <c r="V221" s="29"/>
      <c r="W221" s="29"/>
    </row>
    <row r="222" spans="1:23" ht="15.75" customHeight="1" x14ac:dyDescent="0.15">
      <c r="A222" s="2"/>
      <c r="B222" s="145" t="s">
        <v>50</v>
      </c>
      <c r="C222" s="2"/>
      <c r="D222" s="11" t="s">
        <v>9</v>
      </c>
      <c r="E222" s="108">
        <v>0</v>
      </c>
      <c r="F222" s="108">
        <v>0</v>
      </c>
      <c r="G222" s="108">
        <v>0</v>
      </c>
      <c r="H222" s="108">
        <v>0</v>
      </c>
      <c r="I222" s="108">
        <v>0</v>
      </c>
      <c r="J222" s="108">
        <v>0</v>
      </c>
      <c r="K222" s="108">
        <v>0</v>
      </c>
      <c r="L222" s="108">
        <v>0</v>
      </c>
      <c r="M222" s="108">
        <v>0</v>
      </c>
      <c r="N222" s="12"/>
      <c r="O222" s="44"/>
      <c r="P222" s="41"/>
      <c r="Q222" s="44"/>
      <c r="R222" s="44"/>
      <c r="S222" s="41"/>
      <c r="T222" s="41"/>
      <c r="U222" s="41"/>
      <c r="V222" s="29"/>
      <c r="W222" s="29"/>
    </row>
    <row r="223" spans="1:23" ht="15.75" customHeight="1" x14ac:dyDescent="0.15">
      <c r="A223" s="2"/>
      <c r="B223" s="145"/>
      <c r="C223" s="2"/>
      <c r="D223" s="1"/>
      <c r="E223" s="60"/>
      <c r="F223" s="50"/>
      <c r="G223" s="16"/>
      <c r="H223" s="98" t="s">
        <v>28</v>
      </c>
      <c r="I223" s="99" t="s">
        <v>29</v>
      </c>
      <c r="J223" s="133"/>
      <c r="K223" s="60"/>
      <c r="L223" s="60"/>
      <c r="M223" s="60"/>
      <c r="N223" s="12"/>
      <c r="O223" s="44"/>
      <c r="P223" s="41"/>
      <c r="Q223" s="44"/>
      <c r="R223" s="44"/>
      <c r="S223" s="41"/>
      <c r="T223" s="41"/>
      <c r="U223" s="41"/>
      <c r="V223" s="29"/>
      <c r="W223" s="29"/>
    </row>
    <row r="224" spans="1:23" ht="30.75" customHeight="1" x14ac:dyDescent="0.15">
      <c r="A224" s="2"/>
      <c r="B224" s="145"/>
      <c r="C224" s="304" t="str">
        <f>IF(AND(E224="",F224="",G224="",H224="",I224="",J224="",K224="",L224="",M224=""),"","一般管理費率：未記入、少数点以下第２位又は１０%以上を検出")</f>
        <v/>
      </c>
      <c r="D224" s="304"/>
      <c r="E224" s="102" t="str">
        <f>IF(AND(E222=ROUNDDOWN(E222,3),E222&lt;=0.1,E222&lt;&gt;""),"","←←確認してください ")</f>
        <v/>
      </c>
      <c r="F224" s="102" t="str">
        <f t="shared" ref="F224:M224" si="296">IF(AND(F222=ROUNDDOWN(F222,3),F222&lt;=0.1,F222&lt;&gt;""),"","←←確認してください ")</f>
        <v/>
      </c>
      <c r="G224" s="102" t="str">
        <f t="shared" si="296"/>
        <v/>
      </c>
      <c r="H224" s="102" t="str">
        <f t="shared" si="296"/>
        <v/>
      </c>
      <c r="I224" s="102" t="str">
        <f t="shared" si="296"/>
        <v/>
      </c>
      <c r="J224" s="102" t="str">
        <f t="shared" si="296"/>
        <v/>
      </c>
      <c r="K224" s="102" t="str">
        <f t="shared" si="296"/>
        <v/>
      </c>
      <c r="L224" s="102" t="str">
        <f t="shared" si="296"/>
        <v/>
      </c>
      <c r="M224" s="102" t="str">
        <f t="shared" si="296"/>
        <v/>
      </c>
      <c r="N224" s="4"/>
      <c r="O224" s="94"/>
      <c r="P224" s="41"/>
      <c r="Q224" s="44"/>
      <c r="R224" s="44"/>
      <c r="S224" s="41"/>
      <c r="T224" s="41"/>
      <c r="U224" s="41"/>
      <c r="V224" s="29"/>
      <c r="W224" s="29"/>
    </row>
    <row r="225" spans="1:23" ht="18.75" customHeight="1" x14ac:dyDescent="0.15">
      <c r="A225" s="2"/>
      <c r="B225" s="145" t="s">
        <v>48</v>
      </c>
      <c r="C225" s="2"/>
      <c r="D225" s="7" t="s">
        <v>12</v>
      </c>
      <c r="E225" s="290"/>
      <c r="F225" s="290"/>
      <c r="G225" s="290"/>
      <c r="H225" s="290"/>
      <c r="I225" s="290"/>
      <c r="J225" s="240"/>
      <c r="K225" s="240"/>
      <c r="L225" s="240"/>
      <c r="M225" s="240"/>
      <c r="N225" s="54"/>
      <c r="O225" s="54"/>
      <c r="P225" s="41"/>
      <c r="Q225" s="44"/>
      <c r="R225" s="44"/>
      <c r="S225" s="41"/>
      <c r="T225" s="41"/>
      <c r="U225" s="41"/>
      <c r="V225" s="29"/>
      <c r="W225" s="29"/>
    </row>
    <row r="226" spans="1:23" ht="18.75" customHeight="1" thickBot="1" x14ac:dyDescent="0.2">
      <c r="A226" s="2"/>
      <c r="B226" s="145" t="s">
        <v>49</v>
      </c>
      <c r="C226" s="2"/>
      <c r="D226" s="56" t="s">
        <v>98</v>
      </c>
      <c r="E226" s="302"/>
      <c r="F226" s="302"/>
      <c r="G226" s="302"/>
      <c r="H226" s="302"/>
      <c r="I226" s="302"/>
      <c r="J226" s="303" t="str">
        <f>IF(E226="","&lt;- 研究分担者を設定してください。","")</f>
        <v>&lt;- 研究分担者を設定してください。</v>
      </c>
      <c r="K226" s="303"/>
      <c r="L226" s="303"/>
      <c r="M226" s="303"/>
      <c r="N226" s="143" t="s">
        <v>2</v>
      </c>
      <c r="O226" s="44"/>
      <c r="P226" s="41"/>
      <c r="Q226" s="44"/>
      <c r="R226" s="44"/>
      <c r="S226" s="41"/>
      <c r="T226" s="41"/>
      <c r="U226" s="41"/>
      <c r="V226" s="29"/>
      <c r="W226" s="29"/>
    </row>
    <row r="227" spans="1:23" ht="18" customHeight="1" thickBot="1" x14ac:dyDescent="0.2">
      <c r="A227" s="2"/>
      <c r="B227" s="145" t="s">
        <v>51</v>
      </c>
      <c r="C227" s="21" t="s">
        <v>0</v>
      </c>
      <c r="D227" s="21" t="s">
        <v>25</v>
      </c>
      <c r="E227" s="132">
        <f>E$24</f>
        <v>25</v>
      </c>
      <c r="F227" s="132">
        <f t="shared" ref="F227:M227" si="297">F$24</f>
        <v>26</v>
      </c>
      <c r="G227" s="132">
        <f t="shared" si="297"/>
        <v>27</v>
      </c>
      <c r="H227" s="132">
        <f t="shared" si="297"/>
        <v>28</v>
      </c>
      <c r="I227" s="132">
        <f t="shared" si="297"/>
        <v>29</v>
      </c>
      <c r="J227" s="132">
        <f t="shared" si="297"/>
        <v>30</v>
      </c>
      <c r="K227" s="132">
        <f t="shared" si="297"/>
        <v>31</v>
      </c>
      <c r="L227" s="132">
        <f t="shared" si="297"/>
        <v>32</v>
      </c>
      <c r="M227" s="132">
        <f t="shared" si="297"/>
        <v>33</v>
      </c>
      <c r="N227" s="90" t="str">
        <f>N$24</f>
        <v>総額</v>
      </c>
      <c r="O227" s="44"/>
      <c r="P227" s="41"/>
      <c r="Q227" s="44"/>
      <c r="R227" s="44"/>
      <c r="S227" s="41"/>
      <c r="T227" s="41"/>
      <c r="U227" s="41"/>
      <c r="V227" s="29"/>
      <c r="W227" s="29"/>
    </row>
    <row r="228" spans="1:23" ht="15.75" customHeight="1" x14ac:dyDescent="0.15">
      <c r="A228" s="2"/>
      <c r="B228" s="145"/>
      <c r="C228" s="291" t="s">
        <v>70</v>
      </c>
      <c r="D228" s="24" t="s">
        <v>4</v>
      </c>
      <c r="E228" s="105">
        <v>0</v>
      </c>
      <c r="F228" s="106">
        <v>0</v>
      </c>
      <c r="G228" s="106">
        <v>0</v>
      </c>
      <c r="H228" s="106">
        <v>0</v>
      </c>
      <c r="I228" s="106">
        <v>0</v>
      </c>
      <c r="J228" s="106">
        <v>0</v>
      </c>
      <c r="K228" s="106">
        <v>0</v>
      </c>
      <c r="L228" s="106">
        <v>0</v>
      </c>
      <c r="M228" s="106">
        <v>0</v>
      </c>
      <c r="N228" s="36"/>
      <c r="O228" s="44"/>
      <c r="P228" s="41"/>
      <c r="Q228" s="44"/>
      <c r="R228" s="44"/>
      <c r="S228" s="41"/>
      <c r="T228" s="41"/>
      <c r="U228" s="41"/>
      <c r="V228" s="29"/>
      <c r="W228" s="29"/>
    </row>
    <row r="229" spans="1:23" ht="15.75" customHeight="1" x14ac:dyDescent="0.15">
      <c r="A229" s="2"/>
      <c r="B229" s="145"/>
      <c r="C229" s="292"/>
      <c r="D229" s="25" t="s">
        <v>5</v>
      </c>
      <c r="E229" s="109">
        <v>0</v>
      </c>
      <c r="F229" s="109">
        <v>0</v>
      </c>
      <c r="G229" s="109">
        <v>0</v>
      </c>
      <c r="H229" s="109">
        <v>0</v>
      </c>
      <c r="I229" s="109">
        <v>0</v>
      </c>
      <c r="J229" s="109">
        <v>0</v>
      </c>
      <c r="K229" s="110">
        <v>0</v>
      </c>
      <c r="L229" s="110">
        <v>0</v>
      </c>
      <c r="M229" s="110">
        <v>0</v>
      </c>
      <c r="N229" s="37"/>
      <c r="O229" s="44"/>
      <c r="P229" s="41"/>
      <c r="Q229" s="44"/>
      <c r="R229" s="44"/>
      <c r="S229" s="41"/>
      <c r="T229" s="41"/>
      <c r="U229" s="41"/>
      <c r="V229" s="29"/>
      <c r="W229" s="29"/>
    </row>
    <row r="230" spans="1:23" ht="15.75" customHeight="1" x14ac:dyDescent="0.15">
      <c r="A230" s="2"/>
      <c r="B230" s="145"/>
      <c r="C230" s="292"/>
      <c r="D230" s="26" t="s">
        <v>6</v>
      </c>
      <c r="E230" s="109">
        <v>0</v>
      </c>
      <c r="F230" s="109">
        <v>0</v>
      </c>
      <c r="G230" s="109">
        <v>0</v>
      </c>
      <c r="H230" s="109">
        <v>0</v>
      </c>
      <c r="I230" s="109">
        <v>0</v>
      </c>
      <c r="J230" s="109">
        <v>0</v>
      </c>
      <c r="K230" s="110">
        <v>0</v>
      </c>
      <c r="L230" s="110">
        <v>0</v>
      </c>
      <c r="M230" s="110">
        <v>0</v>
      </c>
      <c r="N230" s="37"/>
      <c r="O230" s="44"/>
      <c r="P230" s="41"/>
      <c r="Q230" s="44"/>
      <c r="R230" s="44"/>
      <c r="S230" s="41"/>
      <c r="T230" s="41"/>
      <c r="U230" s="41"/>
      <c r="V230" s="29"/>
      <c r="W230" s="29"/>
    </row>
    <row r="231" spans="1:23" ht="15.75" customHeight="1" x14ac:dyDescent="0.15">
      <c r="A231" s="2"/>
      <c r="B231" s="145"/>
      <c r="C231" s="292"/>
      <c r="D231" s="45" t="s">
        <v>7</v>
      </c>
      <c r="E231" s="111">
        <v>0</v>
      </c>
      <c r="F231" s="111">
        <v>0</v>
      </c>
      <c r="G231" s="111">
        <v>0</v>
      </c>
      <c r="H231" s="111">
        <v>0</v>
      </c>
      <c r="I231" s="111">
        <v>0</v>
      </c>
      <c r="J231" s="111">
        <v>0</v>
      </c>
      <c r="K231" s="112">
        <v>0</v>
      </c>
      <c r="L231" s="112">
        <v>0</v>
      </c>
      <c r="M231" s="112">
        <v>0</v>
      </c>
      <c r="N231" s="39"/>
      <c r="O231" s="44"/>
      <c r="P231" s="41"/>
      <c r="Q231" s="44"/>
      <c r="R231" s="44"/>
      <c r="S231" s="41"/>
      <c r="T231" s="41"/>
      <c r="U231" s="41"/>
      <c r="V231" s="29"/>
      <c r="W231" s="29"/>
    </row>
    <row r="232" spans="1:23" ht="15.75" customHeight="1" x14ac:dyDescent="0.15">
      <c r="A232" s="2"/>
      <c r="B232" s="145"/>
      <c r="C232" s="292"/>
      <c r="D232" s="174" t="s">
        <v>15</v>
      </c>
      <c r="E232" s="175">
        <f>SUM(E228:E231)</f>
        <v>0</v>
      </c>
      <c r="F232" s="180">
        <f t="shared" ref="F232" si="298">SUM(F228:F231)</f>
        <v>0</v>
      </c>
      <c r="G232" s="180">
        <f t="shared" ref="G232" si="299">SUM(G228:G231)</f>
        <v>0</v>
      </c>
      <c r="H232" s="180">
        <f t="shared" ref="H232" si="300">SUM(H228:H231)</f>
        <v>0</v>
      </c>
      <c r="I232" s="180">
        <f>SUM(I228:I231)</f>
        <v>0</v>
      </c>
      <c r="J232" s="180">
        <f t="shared" ref="J232" si="301">SUM(J228:J231)</f>
        <v>0</v>
      </c>
      <c r="K232" s="180">
        <f t="shared" ref="K232" si="302">SUM(K228:K231)</f>
        <v>0</v>
      </c>
      <c r="L232" s="180">
        <f t="shared" ref="L232" si="303">SUM(L228:L231)</f>
        <v>0</v>
      </c>
      <c r="M232" s="180">
        <f t="shared" ref="M232" si="304">SUM(M228:M231)</f>
        <v>0</v>
      </c>
      <c r="N232" s="177"/>
      <c r="O232" s="44"/>
      <c r="P232" s="41"/>
      <c r="Q232" s="44"/>
      <c r="R232" s="44"/>
      <c r="S232" s="41"/>
      <c r="T232" s="41"/>
      <c r="U232" s="41"/>
      <c r="V232" s="29"/>
      <c r="W232" s="29"/>
    </row>
    <row r="233" spans="1:23" ht="15.75" customHeight="1" x14ac:dyDescent="0.15">
      <c r="A233" s="2"/>
      <c r="B233" s="145"/>
      <c r="C233" s="292"/>
      <c r="D233" s="182" t="s">
        <v>8</v>
      </c>
      <c r="E233" s="175">
        <f t="shared" ref="E233:M233" si="305">IF(E238="",ROUNDDOWN(E232*E236,0),"　率設定ｴﾗｰ")</f>
        <v>0</v>
      </c>
      <c r="F233" s="180">
        <f t="shared" si="305"/>
        <v>0</v>
      </c>
      <c r="G233" s="180">
        <f t="shared" si="305"/>
        <v>0</v>
      </c>
      <c r="H233" s="180">
        <f t="shared" si="305"/>
        <v>0</v>
      </c>
      <c r="I233" s="180">
        <f t="shared" si="305"/>
        <v>0</v>
      </c>
      <c r="J233" s="180">
        <f t="shared" si="305"/>
        <v>0</v>
      </c>
      <c r="K233" s="180">
        <f t="shared" si="305"/>
        <v>0</v>
      </c>
      <c r="L233" s="180">
        <f t="shared" si="305"/>
        <v>0</v>
      </c>
      <c r="M233" s="180">
        <f t="shared" si="305"/>
        <v>0</v>
      </c>
      <c r="N233" s="177"/>
      <c r="O233" s="44"/>
      <c r="P233" s="41"/>
      <c r="Q233" s="44"/>
      <c r="R233" s="44"/>
      <c r="S233" s="41"/>
      <c r="T233" s="41"/>
      <c r="U233" s="41"/>
      <c r="V233" s="29"/>
      <c r="W233" s="29"/>
    </row>
    <row r="234" spans="1:23" ht="15.75" customHeight="1" x14ac:dyDescent="0.15">
      <c r="A234" s="2"/>
      <c r="B234" s="145"/>
      <c r="C234" s="292"/>
      <c r="D234" s="96" t="s">
        <v>17</v>
      </c>
      <c r="E234" s="184">
        <f>IFERROR(E232+E233,"")</f>
        <v>0</v>
      </c>
      <c r="F234" s="185">
        <f t="shared" ref="F234" si="306">IFERROR(F232+F233,"")</f>
        <v>0</v>
      </c>
      <c r="G234" s="185">
        <f t="shared" ref="G234" si="307">IFERROR(G232+G233,"")</f>
        <v>0</v>
      </c>
      <c r="H234" s="185">
        <f t="shared" ref="H234" si="308">IFERROR(H232+H233,"")</f>
        <v>0</v>
      </c>
      <c r="I234" s="185">
        <f>IFERROR(I232+I233,"")</f>
        <v>0</v>
      </c>
      <c r="J234" s="185">
        <f t="shared" ref="J234" si="309">IFERROR(J232+J233,"")</f>
        <v>0</v>
      </c>
      <c r="K234" s="185">
        <f t="shared" ref="K234" si="310">IFERROR(K232+K233,"")</f>
        <v>0</v>
      </c>
      <c r="L234" s="185">
        <f t="shared" ref="L234" si="311">IFERROR(L232+L233,"")</f>
        <v>0</v>
      </c>
      <c r="M234" s="185">
        <f t="shared" ref="M234" si="312">IFERROR(M232+M233,"")</f>
        <v>0</v>
      </c>
      <c r="N234" s="186"/>
      <c r="O234" s="44"/>
      <c r="P234" s="41"/>
      <c r="Q234" s="44"/>
      <c r="R234" s="44"/>
      <c r="S234" s="41"/>
      <c r="T234" s="41"/>
      <c r="U234" s="41"/>
      <c r="V234" s="29"/>
      <c r="W234" s="29"/>
    </row>
    <row r="235" spans="1:23" ht="29.25" customHeight="1" thickBot="1" x14ac:dyDescent="0.2">
      <c r="A235" s="2"/>
      <c r="B235" s="145"/>
      <c r="C235" s="293"/>
      <c r="D235" s="216" t="s">
        <v>27</v>
      </c>
      <c r="E235" s="285">
        <f>IFERROR(ROUNDDOWN(E234*E$37,0),"")</f>
        <v>0</v>
      </c>
      <c r="F235" s="285">
        <f t="shared" ref="F235" si="313">IFERROR(ROUNDDOWN(F234*F$37,0),"")</f>
        <v>0</v>
      </c>
      <c r="G235" s="285">
        <f t="shared" ref="G235" si="314">IFERROR(ROUNDDOWN(G234*G$37,0),"")</f>
        <v>0</v>
      </c>
      <c r="H235" s="285">
        <f t="shared" ref="H235" si="315">IFERROR(ROUNDDOWN(H234*H$37,0),"")</f>
        <v>0</v>
      </c>
      <c r="I235" s="286">
        <f>IFERROR(ROUNDDOWN(I234*I$37*100/(100+I$37*100),0),"")</f>
        <v>0</v>
      </c>
      <c r="J235" s="286">
        <f t="shared" ref="J235" si="316">IFERROR(ROUNDDOWN(J234*J$37*100/(100+J$37*100),0),"")</f>
        <v>0</v>
      </c>
      <c r="K235" s="286">
        <f t="shared" ref="K235" si="317">IFERROR(ROUNDDOWN(K234*K$37*100/(100+K$37*100),0),"")</f>
        <v>0</v>
      </c>
      <c r="L235" s="286">
        <f t="shared" ref="L235" si="318">IFERROR(ROUNDDOWN(L234*L$37*100/(100+L$37*100),0),"")</f>
        <v>0</v>
      </c>
      <c r="M235" s="286">
        <f t="shared" ref="M235" si="319">IFERROR(ROUNDDOWN(M234*M$37*100/(100+M$37*100),0),"")</f>
        <v>0</v>
      </c>
      <c r="N235" s="269"/>
      <c r="O235" s="44"/>
      <c r="P235" s="41"/>
      <c r="Q235" s="44"/>
      <c r="R235" s="44"/>
      <c r="S235" s="41"/>
      <c r="T235" s="41"/>
      <c r="U235" s="41"/>
      <c r="V235" s="29"/>
      <c r="W235" s="29"/>
    </row>
    <row r="236" spans="1:23" ht="15.75" customHeight="1" x14ac:dyDescent="0.15">
      <c r="A236" s="2"/>
      <c r="B236" s="145" t="s">
        <v>50</v>
      </c>
      <c r="C236" s="2"/>
      <c r="D236" s="11" t="s">
        <v>9</v>
      </c>
      <c r="E236" s="108">
        <v>0</v>
      </c>
      <c r="F236" s="108">
        <v>0</v>
      </c>
      <c r="G236" s="108">
        <v>0</v>
      </c>
      <c r="H236" s="108">
        <v>0</v>
      </c>
      <c r="I236" s="108">
        <v>0</v>
      </c>
      <c r="J236" s="108">
        <v>0</v>
      </c>
      <c r="K236" s="108">
        <v>0</v>
      </c>
      <c r="L236" s="108">
        <v>0</v>
      </c>
      <c r="M236" s="108">
        <v>0</v>
      </c>
      <c r="N236" s="12"/>
      <c r="O236" s="44"/>
      <c r="P236" s="41"/>
      <c r="Q236" s="44"/>
      <c r="R236" s="44"/>
      <c r="S236" s="41"/>
      <c r="T236" s="41"/>
      <c r="U236" s="41"/>
      <c r="V236" s="29"/>
      <c r="W236" s="29"/>
    </row>
    <row r="237" spans="1:23" ht="15.75" customHeight="1" x14ac:dyDescent="0.15">
      <c r="A237" s="2"/>
      <c r="B237" s="145"/>
      <c r="C237" s="2"/>
      <c r="D237" s="1"/>
      <c r="E237" s="60"/>
      <c r="F237" s="50"/>
      <c r="G237" s="16"/>
      <c r="H237" s="98" t="s">
        <v>28</v>
      </c>
      <c r="I237" s="99" t="s">
        <v>29</v>
      </c>
      <c r="J237" s="133"/>
      <c r="K237" s="60"/>
      <c r="L237" s="60"/>
      <c r="M237" s="60"/>
      <c r="N237" s="12"/>
      <c r="O237" s="44"/>
      <c r="P237" s="41"/>
      <c r="Q237" s="44"/>
      <c r="R237" s="44"/>
      <c r="S237" s="41"/>
      <c r="T237" s="41"/>
      <c r="U237" s="41"/>
      <c r="V237" s="29"/>
      <c r="W237" s="29"/>
    </row>
    <row r="238" spans="1:23" ht="30.75" customHeight="1" x14ac:dyDescent="0.15">
      <c r="A238" s="2"/>
      <c r="B238" s="145"/>
      <c r="C238" s="304" t="str">
        <f>IF(AND(E238="",F238="",G238="",H238="",I238="",J238="",K238="",L238="",M238=""),"","一般管理費率：未記入、少数点以下第２位又は１０%以上を検出")</f>
        <v/>
      </c>
      <c r="D238" s="304"/>
      <c r="E238" s="102" t="str">
        <f>IF(AND(E236=ROUNDDOWN(E236,3),E236&lt;=0.1,E236&lt;&gt;""),"","←←確認してください ")</f>
        <v/>
      </c>
      <c r="F238" s="102" t="str">
        <f t="shared" ref="F238:M238" si="320">IF(AND(F236=ROUNDDOWN(F236,3),F236&lt;=0.1,F236&lt;&gt;""),"","←←確認してください ")</f>
        <v/>
      </c>
      <c r="G238" s="102" t="str">
        <f t="shared" si="320"/>
        <v/>
      </c>
      <c r="H238" s="102" t="str">
        <f t="shared" si="320"/>
        <v/>
      </c>
      <c r="I238" s="102" t="str">
        <f t="shared" si="320"/>
        <v/>
      </c>
      <c r="J238" s="102" t="str">
        <f t="shared" si="320"/>
        <v/>
      </c>
      <c r="K238" s="102" t="str">
        <f t="shared" si="320"/>
        <v/>
      </c>
      <c r="L238" s="102" t="str">
        <f t="shared" si="320"/>
        <v/>
      </c>
      <c r="M238" s="102" t="str">
        <f t="shared" si="320"/>
        <v/>
      </c>
      <c r="N238" s="4"/>
      <c r="O238" s="94"/>
      <c r="P238" s="41"/>
      <c r="Q238" s="44"/>
      <c r="R238" s="44"/>
      <c r="S238" s="41"/>
      <c r="T238" s="41"/>
      <c r="U238" s="41"/>
      <c r="V238" s="29"/>
      <c r="W238" s="29"/>
    </row>
    <row r="239" spans="1:23" ht="18.75" customHeight="1" x14ac:dyDescent="0.15">
      <c r="A239" s="2"/>
      <c r="B239" s="145" t="s">
        <v>48</v>
      </c>
      <c r="C239" s="2"/>
      <c r="D239" s="7" t="s">
        <v>12</v>
      </c>
      <c r="E239" s="290"/>
      <c r="F239" s="290"/>
      <c r="G239" s="290"/>
      <c r="H239" s="290"/>
      <c r="I239" s="290"/>
      <c r="J239" s="240"/>
      <c r="K239" s="240"/>
      <c r="L239" s="240"/>
      <c r="M239" s="240"/>
      <c r="N239" s="54"/>
      <c r="O239" s="54"/>
      <c r="P239" s="41"/>
      <c r="Q239" s="44"/>
      <c r="R239" s="44"/>
      <c r="S239" s="41"/>
      <c r="T239" s="41"/>
      <c r="U239" s="41"/>
      <c r="V239" s="29"/>
      <c r="W239" s="29"/>
    </row>
    <row r="240" spans="1:23" ht="18.75" customHeight="1" thickBot="1" x14ac:dyDescent="0.2">
      <c r="A240" s="2"/>
      <c r="B240" s="145" t="s">
        <v>49</v>
      </c>
      <c r="C240" s="2"/>
      <c r="D240" s="56" t="s">
        <v>98</v>
      </c>
      <c r="E240" s="302"/>
      <c r="F240" s="302"/>
      <c r="G240" s="302"/>
      <c r="H240" s="302"/>
      <c r="I240" s="302"/>
      <c r="J240" s="303" t="str">
        <f>IF(E240="","&lt;- 研究分担者を設定してください。","")</f>
        <v>&lt;- 研究分担者を設定してください。</v>
      </c>
      <c r="K240" s="303"/>
      <c r="L240" s="303"/>
      <c r="M240" s="303"/>
      <c r="N240" s="143" t="s">
        <v>2</v>
      </c>
      <c r="O240" s="44"/>
      <c r="P240" s="41"/>
      <c r="Q240" s="44"/>
      <c r="R240" s="44"/>
      <c r="S240" s="41"/>
      <c r="T240" s="41"/>
      <c r="U240" s="41"/>
      <c r="V240" s="29"/>
      <c r="W240" s="29"/>
    </row>
    <row r="241" spans="1:23" ht="18" customHeight="1" thickBot="1" x14ac:dyDescent="0.2">
      <c r="A241" s="2"/>
      <c r="B241" s="145" t="s">
        <v>51</v>
      </c>
      <c r="C241" s="21" t="s">
        <v>0</v>
      </c>
      <c r="D241" s="21" t="s">
        <v>25</v>
      </c>
      <c r="E241" s="132">
        <f>E$24</f>
        <v>25</v>
      </c>
      <c r="F241" s="132">
        <f t="shared" ref="F241:M241" si="321">F$24</f>
        <v>26</v>
      </c>
      <c r="G241" s="132">
        <f t="shared" si="321"/>
        <v>27</v>
      </c>
      <c r="H241" s="132">
        <f t="shared" si="321"/>
        <v>28</v>
      </c>
      <c r="I241" s="132">
        <f t="shared" si="321"/>
        <v>29</v>
      </c>
      <c r="J241" s="132">
        <f t="shared" si="321"/>
        <v>30</v>
      </c>
      <c r="K241" s="132">
        <f t="shared" si="321"/>
        <v>31</v>
      </c>
      <c r="L241" s="132">
        <f t="shared" si="321"/>
        <v>32</v>
      </c>
      <c r="M241" s="132">
        <f t="shared" si="321"/>
        <v>33</v>
      </c>
      <c r="N241" s="90" t="str">
        <f>N$24</f>
        <v>総額</v>
      </c>
      <c r="O241" s="44"/>
      <c r="P241" s="41"/>
      <c r="Q241" s="44"/>
      <c r="R241" s="44"/>
      <c r="S241" s="41"/>
      <c r="T241" s="41"/>
      <c r="U241" s="41"/>
      <c r="V241" s="29"/>
      <c r="W241" s="29"/>
    </row>
    <row r="242" spans="1:23" ht="15.75" customHeight="1" x14ac:dyDescent="0.15">
      <c r="A242" s="2"/>
      <c r="B242" s="145"/>
      <c r="C242" s="291" t="s">
        <v>70</v>
      </c>
      <c r="D242" s="24" t="s">
        <v>4</v>
      </c>
      <c r="E242" s="105">
        <v>0</v>
      </c>
      <c r="F242" s="106">
        <v>0</v>
      </c>
      <c r="G242" s="106">
        <v>0</v>
      </c>
      <c r="H242" s="106">
        <v>0</v>
      </c>
      <c r="I242" s="106">
        <v>0</v>
      </c>
      <c r="J242" s="106">
        <v>0</v>
      </c>
      <c r="K242" s="106">
        <v>0</v>
      </c>
      <c r="L242" s="106">
        <v>0</v>
      </c>
      <c r="M242" s="106">
        <v>0</v>
      </c>
      <c r="N242" s="36"/>
      <c r="O242" s="44"/>
      <c r="P242" s="41"/>
      <c r="Q242" s="44"/>
      <c r="R242" s="44"/>
      <c r="S242" s="41"/>
      <c r="T242" s="41"/>
      <c r="U242" s="41"/>
      <c r="V242" s="29"/>
      <c r="W242" s="29"/>
    </row>
    <row r="243" spans="1:23" ht="15.75" customHeight="1" x14ac:dyDescent="0.15">
      <c r="A243" s="2"/>
      <c r="B243" s="145"/>
      <c r="C243" s="292"/>
      <c r="D243" s="25" t="s">
        <v>5</v>
      </c>
      <c r="E243" s="109">
        <v>0</v>
      </c>
      <c r="F243" s="109">
        <v>0</v>
      </c>
      <c r="G243" s="109">
        <v>0</v>
      </c>
      <c r="H243" s="109">
        <v>0</v>
      </c>
      <c r="I243" s="109">
        <v>0</v>
      </c>
      <c r="J243" s="109">
        <v>0</v>
      </c>
      <c r="K243" s="110">
        <v>0</v>
      </c>
      <c r="L243" s="110">
        <v>0</v>
      </c>
      <c r="M243" s="110">
        <v>0</v>
      </c>
      <c r="N243" s="37"/>
      <c r="O243" s="44"/>
      <c r="P243" s="41"/>
      <c r="Q243" s="44"/>
      <c r="R243" s="44"/>
      <c r="S243" s="41"/>
      <c r="T243" s="41"/>
      <c r="U243" s="41"/>
      <c r="V243" s="29"/>
      <c r="W243" s="29"/>
    </row>
    <row r="244" spans="1:23" ht="15.75" customHeight="1" x14ac:dyDescent="0.15">
      <c r="A244" s="2"/>
      <c r="B244" s="145"/>
      <c r="C244" s="292"/>
      <c r="D244" s="26" t="s">
        <v>6</v>
      </c>
      <c r="E244" s="109">
        <v>0</v>
      </c>
      <c r="F244" s="109">
        <v>0</v>
      </c>
      <c r="G244" s="109">
        <v>0</v>
      </c>
      <c r="H244" s="109">
        <v>0</v>
      </c>
      <c r="I244" s="109">
        <v>0</v>
      </c>
      <c r="J244" s="109">
        <v>0</v>
      </c>
      <c r="K244" s="110">
        <v>0</v>
      </c>
      <c r="L244" s="110">
        <v>0</v>
      </c>
      <c r="M244" s="110">
        <v>0</v>
      </c>
      <c r="N244" s="37"/>
      <c r="O244" s="44"/>
      <c r="P244" s="41"/>
      <c r="Q244" s="44"/>
      <c r="R244" s="44"/>
      <c r="S244" s="41"/>
      <c r="T244" s="41"/>
      <c r="U244" s="41"/>
      <c r="V244" s="29"/>
      <c r="W244" s="29"/>
    </row>
    <row r="245" spans="1:23" ht="15.75" customHeight="1" x14ac:dyDescent="0.15">
      <c r="A245" s="2"/>
      <c r="B245" s="145"/>
      <c r="C245" s="292"/>
      <c r="D245" s="45" t="s">
        <v>7</v>
      </c>
      <c r="E245" s="111">
        <v>0</v>
      </c>
      <c r="F245" s="111">
        <v>0</v>
      </c>
      <c r="G245" s="111">
        <v>0</v>
      </c>
      <c r="H245" s="111">
        <v>0</v>
      </c>
      <c r="I245" s="111">
        <v>0</v>
      </c>
      <c r="J245" s="111">
        <v>0</v>
      </c>
      <c r="K245" s="112">
        <v>0</v>
      </c>
      <c r="L245" s="112">
        <v>0</v>
      </c>
      <c r="M245" s="112">
        <v>0</v>
      </c>
      <c r="N245" s="39"/>
      <c r="O245" s="44"/>
      <c r="P245" s="41"/>
      <c r="Q245" s="44"/>
      <c r="R245" s="44"/>
      <c r="S245" s="41"/>
      <c r="T245" s="41"/>
      <c r="U245" s="41"/>
      <c r="V245" s="29"/>
      <c r="W245" s="29"/>
    </row>
    <row r="246" spans="1:23" ht="15.75" customHeight="1" x14ac:dyDescent="0.15">
      <c r="A246" s="2"/>
      <c r="B246" s="145"/>
      <c r="C246" s="292"/>
      <c r="D246" s="174" t="s">
        <v>15</v>
      </c>
      <c r="E246" s="175">
        <f>SUM(E242:E245)</f>
        <v>0</v>
      </c>
      <c r="F246" s="180">
        <f t="shared" ref="F246" si="322">SUM(F242:F245)</f>
        <v>0</v>
      </c>
      <c r="G246" s="180">
        <f t="shared" ref="G246" si="323">SUM(G242:G245)</f>
        <v>0</v>
      </c>
      <c r="H246" s="180">
        <f t="shared" ref="H246" si="324">SUM(H242:H245)</f>
        <v>0</v>
      </c>
      <c r="I246" s="180">
        <f>SUM(I242:I245)</f>
        <v>0</v>
      </c>
      <c r="J246" s="180">
        <f t="shared" ref="J246" si="325">SUM(J242:J245)</f>
        <v>0</v>
      </c>
      <c r="K246" s="180">
        <f t="shared" ref="K246" si="326">SUM(K242:K245)</f>
        <v>0</v>
      </c>
      <c r="L246" s="180">
        <f t="shared" ref="L246" si="327">SUM(L242:L245)</f>
        <v>0</v>
      </c>
      <c r="M246" s="180">
        <f t="shared" ref="M246" si="328">SUM(M242:M245)</f>
        <v>0</v>
      </c>
      <c r="N246" s="177"/>
      <c r="O246" s="44"/>
      <c r="P246" s="41"/>
      <c r="Q246" s="44"/>
      <c r="R246" s="44"/>
      <c r="S246" s="41"/>
      <c r="T246" s="41"/>
      <c r="U246" s="41"/>
      <c r="V246" s="29"/>
      <c r="W246" s="29"/>
    </row>
    <row r="247" spans="1:23" ht="15.75" customHeight="1" x14ac:dyDescent="0.15">
      <c r="A247" s="2"/>
      <c r="B247" s="145"/>
      <c r="C247" s="292"/>
      <c r="D247" s="182" t="s">
        <v>8</v>
      </c>
      <c r="E247" s="175">
        <f t="shared" ref="E247:M247" si="329">IF(E252="",ROUNDDOWN(E246*E250,0),"　率設定ｴﾗｰ")</f>
        <v>0</v>
      </c>
      <c r="F247" s="180">
        <f t="shared" si="329"/>
        <v>0</v>
      </c>
      <c r="G247" s="180">
        <f t="shared" si="329"/>
        <v>0</v>
      </c>
      <c r="H247" s="180">
        <f t="shared" si="329"/>
        <v>0</v>
      </c>
      <c r="I247" s="180">
        <f t="shared" si="329"/>
        <v>0</v>
      </c>
      <c r="J247" s="180">
        <f t="shared" si="329"/>
        <v>0</v>
      </c>
      <c r="K247" s="180">
        <f t="shared" si="329"/>
        <v>0</v>
      </c>
      <c r="L247" s="180">
        <f t="shared" si="329"/>
        <v>0</v>
      </c>
      <c r="M247" s="180">
        <f t="shared" si="329"/>
        <v>0</v>
      </c>
      <c r="N247" s="177"/>
      <c r="O247" s="44"/>
      <c r="P247" s="41"/>
      <c r="Q247" s="44"/>
      <c r="R247" s="44"/>
      <c r="S247" s="41"/>
      <c r="T247" s="41"/>
      <c r="U247" s="41"/>
      <c r="V247" s="29"/>
      <c r="W247" s="29"/>
    </row>
    <row r="248" spans="1:23" ht="15.75" customHeight="1" x14ac:dyDescent="0.15">
      <c r="A248" s="2"/>
      <c r="B248" s="145"/>
      <c r="C248" s="292"/>
      <c r="D248" s="96" t="s">
        <v>17</v>
      </c>
      <c r="E248" s="184">
        <f>IFERROR(E246+E247,"")</f>
        <v>0</v>
      </c>
      <c r="F248" s="185">
        <f t="shared" ref="F248" si="330">IFERROR(F246+F247,"")</f>
        <v>0</v>
      </c>
      <c r="G248" s="185">
        <f t="shared" ref="G248" si="331">IFERROR(G246+G247,"")</f>
        <v>0</v>
      </c>
      <c r="H248" s="185">
        <f t="shared" ref="H248" si="332">IFERROR(H246+H247,"")</f>
        <v>0</v>
      </c>
      <c r="I248" s="185">
        <f>IFERROR(I246+I247,"")</f>
        <v>0</v>
      </c>
      <c r="J248" s="185">
        <f t="shared" ref="J248" si="333">IFERROR(J246+J247,"")</f>
        <v>0</v>
      </c>
      <c r="K248" s="185">
        <f t="shared" ref="K248" si="334">IFERROR(K246+K247,"")</f>
        <v>0</v>
      </c>
      <c r="L248" s="185">
        <f t="shared" ref="L248" si="335">IFERROR(L246+L247,"")</f>
        <v>0</v>
      </c>
      <c r="M248" s="185">
        <f t="shared" ref="M248" si="336">IFERROR(M246+M247,"")</f>
        <v>0</v>
      </c>
      <c r="N248" s="186"/>
      <c r="O248" s="44"/>
      <c r="P248" s="41"/>
      <c r="Q248" s="44"/>
      <c r="R248" s="44"/>
      <c r="S248" s="41"/>
      <c r="T248" s="41"/>
      <c r="U248" s="41"/>
      <c r="V248" s="29"/>
      <c r="W248" s="29"/>
    </row>
    <row r="249" spans="1:23" ht="29.25" customHeight="1" thickBot="1" x14ac:dyDescent="0.2">
      <c r="A249" s="2"/>
      <c r="B249" s="145"/>
      <c r="C249" s="293"/>
      <c r="D249" s="216" t="s">
        <v>27</v>
      </c>
      <c r="E249" s="285">
        <f>IFERROR(ROUNDDOWN(E248*E$37,0),"")</f>
        <v>0</v>
      </c>
      <c r="F249" s="285">
        <f t="shared" ref="F249" si="337">IFERROR(ROUNDDOWN(F248*F$37,0),"")</f>
        <v>0</v>
      </c>
      <c r="G249" s="285">
        <f t="shared" ref="G249" si="338">IFERROR(ROUNDDOWN(G248*G$37,0),"")</f>
        <v>0</v>
      </c>
      <c r="H249" s="285">
        <f t="shared" ref="H249" si="339">IFERROR(ROUNDDOWN(H248*H$37,0),"")</f>
        <v>0</v>
      </c>
      <c r="I249" s="286">
        <f>IFERROR(ROUNDDOWN(I248*I$37*100/(100+I$37*100),0),"")</f>
        <v>0</v>
      </c>
      <c r="J249" s="286">
        <f t="shared" ref="J249" si="340">IFERROR(ROUNDDOWN(J248*J$37*100/(100+J$37*100),0),"")</f>
        <v>0</v>
      </c>
      <c r="K249" s="286">
        <f t="shared" ref="K249" si="341">IFERROR(ROUNDDOWN(K248*K$37*100/(100+K$37*100),0),"")</f>
        <v>0</v>
      </c>
      <c r="L249" s="286">
        <f t="shared" ref="L249" si="342">IFERROR(ROUNDDOWN(L248*L$37*100/(100+L$37*100),0),"")</f>
        <v>0</v>
      </c>
      <c r="M249" s="286">
        <f t="shared" ref="M249" si="343">IFERROR(ROUNDDOWN(M248*M$37*100/(100+M$37*100),0),"")</f>
        <v>0</v>
      </c>
      <c r="N249" s="269"/>
      <c r="O249" s="44"/>
      <c r="P249" s="41"/>
      <c r="Q249" s="44"/>
      <c r="R249" s="44"/>
      <c r="S249" s="41"/>
      <c r="T249" s="41"/>
      <c r="U249" s="41"/>
      <c r="V249" s="29"/>
      <c r="W249" s="29"/>
    </row>
    <row r="250" spans="1:23" ht="15.75" customHeight="1" x14ac:dyDescent="0.15">
      <c r="A250" s="2"/>
      <c r="B250" s="145" t="s">
        <v>50</v>
      </c>
      <c r="C250" s="2"/>
      <c r="D250" s="11" t="s">
        <v>9</v>
      </c>
      <c r="E250" s="108">
        <v>0</v>
      </c>
      <c r="F250" s="108">
        <v>0</v>
      </c>
      <c r="G250" s="108">
        <v>0</v>
      </c>
      <c r="H250" s="108">
        <v>0</v>
      </c>
      <c r="I250" s="108">
        <v>0</v>
      </c>
      <c r="J250" s="108">
        <v>0</v>
      </c>
      <c r="K250" s="108">
        <v>0</v>
      </c>
      <c r="L250" s="108">
        <v>0</v>
      </c>
      <c r="M250" s="108">
        <v>0</v>
      </c>
      <c r="N250" s="12"/>
      <c r="O250" s="44"/>
      <c r="P250" s="41"/>
      <c r="Q250" s="44"/>
      <c r="R250" s="44"/>
      <c r="S250" s="41"/>
      <c r="T250" s="41"/>
      <c r="U250" s="41"/>
      <c r="V250" s="29"/>
      <c r="W250" s="29"/>
    </row>
    <row r="251" spans="1:23" ht="15.75" customHeight="1" x14ac:dyDescent="0.15">
      <c r="A251" s="2"/>
      <c r="B251" s="145"/>
      <c r="C251" s="2"/>
      <c r="D251" s="1"/>
      <c r="E251" s="60"/>
      <c r="F251" s="50"/>
      <c r="G251" s="16"/>
      <c r="H251" s="98" t="s">
        <v>28</v>
      </c>
      <c r="I251" s="99" t="s">
        <v>29</v>
      </c>
      <c r="J251" s="133"/>
      <c r="K251" s="60"/>
      <c r="L251" s="60"/>
      <c r="M251" s="60"/>
      <c r="N251" s="12"/>
      <c r="O251" s="44"/>
      <c r="P251" s="41"/>
      <c r="Q251" s="44"/>
      <c r="R251" s="44"/>
      <c r="S251" s="41"/>
      <c r="T251" s="41"/>
      <c r="U251" s="41"/>
      <c r="V251" s="29"/>
      <c r="W251" s="29"/>
    </row>
    <row r="252" spans="1:23" ht="30.75" customHeight="1" x14ac:dyDescent="0.15">
      <c r="A252" s="2"/>
      <c r="B252" s="145"/>
      <c r="C252" s="304" t="str">
        <f>IF(AND(E252="",F252="",G252="",H252="",I252="",J252="",K252="",L252="",M252=""),"","一般管理費率：未記入、少数点以下第２位又は１０%以上を検出")</f>
        <v/>
      </c>
      <c r="D252" s="304"/>
      <c r="E252" s="102" t="str">
        <f>IF(AND(E250=ROUNDDOWN(E250,3),E250&lt;=0.1,E250&lt;&gt;""),"","←←確認してください ")</f>
        <v/>
      </c>
      <c r="F252" s="102" t="str">
        <f t="shared" ref="F252:M252" si="344">IF(AND(F250=ROUNDDOWN(F250,3),F250&lt;=0.1,F250&lt;&gt;""),"","←←確認してください ")</f>
        <v/>
      </c>
      <c r="G252" s="102" t="str">
        <f t="shared" si="344"/>
        <v/>
      </c>
      <c r="H252" s="102" t="str">
        <f t="shared" si="344"/>
        <v/>
      </c>
      <c r="I252" s="102" t="str">
        <f t="shared" si="344"/>
        <v/>
      </c>
      <c r="J252" s="102" t="str">
        <f t="shared" si="344"/>
        <v/>
      </c>
      <c r="K252" s="102" t="str">
        <f t="shared" si="344"/>
        <v/>
      </c>
      <c r="L252" s="102" t="str">
        <f t="shared" si="344"/>
        <v/>
      </c>
      <c r="M252" s="102" t="str">
        <f t="shared" si="344"/>
        <v/>
      </c>
      <c r="N252" s="4"/>
      <c r="O252" s="94"/>
      <c r="P252" s="41"/>
      <c r="Q252" s="44"/>
      <c r="R252" s="44"/>
      <c r="S252" s="41"/>
      <c r="T252" s="41"/>
      <c r="U252" s="41"/>
      <c r="V252" s="29"/>
      <c r="W252" s="29"/>
    </row>
    <row r="253" spans="1:23" ht="18.75" customHeight="1" x14ac:dyDescent="0.15">
      <c r="A253" s="2"/>
      <c r="B253" s="145" t="s">
        <v>48</v>
      </c>
      <c r="C253" s="2"/>
      <c r="D253" s="7" t="s">
        <v>12</v>
      </c>
      <c r="E253" s="290"/>
      <c r="F253" s="290"/>
      <c r="G253" s="290"/>
      <c r="H253" s="290"/>
      <c r="I253" s="290"/>
      <c r="J253" s="240"/>
      <c r="K253" s="240"/>
      <c r="L253" s="240"/>
      <c r="M253" s="240"/>
      <c r="N253" s="54"/>
      <c r="O253" s="54"/>
      <c r="P253" s="41"/>
      <c r="Q253" s="44"/>
      <c r="R253" s="44"/>
      <c r="S253" s="41"/>
      <c r="T253" s="41"/>
      <c r="U253" s="41"/>
      <c r="V253" s="29"/>
      <c r="W253" s="29"/>
    </row>
    <row r="254" spans="1:23" ht="18.75" customHeight="1" thickBot="1" x14ac:dyDescent="0.2">
      <c r="A254" s="2"/>
      <c r="B254" s="145" t="s">
        <v>49</v>
      </c>
      <c r="C254" s="2"/>
      <c r="D254" s="56" t="s">
        <v>98</v>
      </c>
      <c r="E254" s="302"/>
      <c r="F254" s="302"/>
      <c r="G254" s="302"/>
      <c r="H254" s="302"/>
      <c r="I254" s="302"/>
      <c r="J254" s="303" t="str">
        <f>IF(E254="","&lt;- 研究分担者を設定してください。","")</f>
        <v>&lt;- 研究分担者を設定してください。</v>
      </c>
      <c r="K254" s="303"/>
      <c r="L254" s="303"/>
      <c r="M254" s="303"/>
      <c r="N254" s="143" t="s">
        <v>2</v>
      </c>
      <c r="O254" s="44"/>
      <c r="P254" s="41"/>
      <c r="Q254" s="44"/>
      <c r="R254" s="44"/>
      <c r="S254" s="41"/>
      <c r="T254" s="41"/>
      <c r="U254" s="41"/>
      <c r="V254" s="29"/>
      <c r="W254" s="29"/>
    </row>
    <row r="255" spans="1:23" ht="18" customHeight="1" thickBot="1" x14ac:dyDescent="0.2">
      <c r="A255" s="2"/>
      <c r="B255" s="145" t="s">
        <v>51</v>
      </c>
      <c r="C255" s="21" t="s">
        <v>0</v>
      </c>
      <c r="D255" s="21" t="s">
        <v>25</v>
      </c>
      <c r="E255" s="132">
        <f>E$24</f>
        <v>25</v>
      </c>
      <c r="F255" s="132">
        <f t="shared" ref="F255:M255" si="345">F$24</f>
        <v>26</v>
      </c>
      <c r="G255" s="132">
        <f t="shared" si="345"/>
        <v>27</v>
      </c>
      <c r="H255" s="132">
        <f t="shared" si="345"/>
        <v>28</v>
      </c>
      <c r="I255" s="132">
        <f t="shared" si="345"/>
        <v>29</v>
      </c>
      <c r="J255" s="132">
        <f t="shared" si="345"/>
        <v>30</v>
      </c>
      <c r="K255" s="132">
        <f t="shared" si="345"/>
        <v>31</v>
      </c>
      <c r="L255" s="132">
        <f t="shared" si="345"/>
        <v>32</v>
      </c>
      <c r="M255" s="132">
        <f t="shared" si="345"/>
        <v>33</v>
      </c>
      <c r="N255" s="90" t="str">
        <f>N$24</f>
        <v>総額</v>
      </c>
      <c r="O255" s="44"/>
      <c r="P255" s="41"/>
      <c r="Q255" s="44"/>
      <c r="R255" s="44"/>
      <c r="S255" s="41"/>
      <c r="T255" s="41"/>
      <c r="U255" s="41"/>
      <c r="V255" s="29"/>
      <c r="W255" s="29"/>
    </row>
    <row r="256" spans="1:23" ht="15.75" customHeight="1" x14ac:dyDescent="0.15">
      <c r="A256" s="2"/>
      <c r="B256" s="145"/>
      <c r="C256" s="291" t="s">
        <v>70</v>
      </c>
      <c r="D256" s="24" t="s">
        <v>4</v>
      </c>
      <c r="E256" s="105">
        <v>0</v>
      </c>
      <c r="F256" s="106">
        <v>0</v>
      </c>
      <c r="G256" s="106">
        <v>0</v>
      </c>
      <c r="H256" s="106">
        <v>0</v>
      </c>
      <c r="I256" s="106">
        <v>0</v>
      </c>
      <c r="J256" s="106">
        <v>0</v>
      </c>
      <c r="K256" s="106">
        <v>0</v>
      </c>
      <c r="L256" s="106">
        <v>0</v>
      </c>
      <c r="M256" s="106">
        <v>0</v>
      </c>
      <c r="N256" s="36"/>
      <c r="O256" s="44"/>
      <c r="P256" s="41"/>
      <c r="Q256" s="44"/>
      <c r="R256" s="44"/>
      <c r="S256" s="41"/>
      <c r="T256" s="41"/>
      <c r="U256" s="41"/>
      <c r="V256" s="29"/>
      <c r="W256" s="29"/>
    </row>
    <row r="257" spans="1:23" ht="15.75" customHeight="1" x14ac:dyDescent="0.15">
      <c r="A257" s="2"/>
      <c r="B257" s="145"/>
      <c r="C257" s="292"/>
      <c r="D257" s="25" t="s">
        <v>5</v>
      </c>
      <c r="E257" s="109">
        <v>0</v>
      </c>
      <c r="F257" s="109">
        <v>0</v>
      </c>
      <c r="G257" s="109">
        <v>0</v>
      </c>
      <c r="H257" s="109">
        <v>0</v>
      </c>
      <c r="I257" s="109">
        <v>0</v>
      </c>
      <c r="J257" s="109">
        <v>0</v>
      </c>
      <c r="K257" s="110">
        <v>0</v>
      </c>
      <c r="L257" s="110">
        <v>0</v>
      </c>
      <c r="M257" s="110">
        <v>0</v>
      </c>
      <c r="N257" s="37"/>
      <c r="O257" s="44"/>
      <c r="P257" s="41"/>
      <c r="Q257" s="44"/>
      <c r="R257" s="44"/>
      <c r="S257" s="41"/>
      <c r="T257" s="41"/>
      <c r="U257" s="41"/>
      <c r="V257" s="29"/>
      <c r="W257" s="29"/>
    </row>
    <row r="258" spans="1:23" ht="15.75" customHeight="1" x14ac:dyDescent="0.15">
      <c r="A258" s="2"/>
      <c r="B258" s="145"/>
      <c r="C258" s="292"/>
      <c r="D258" s="26" t="s">
        <v>6</v>
      </c>
      <c r="E258" s="109">
        <v>0</v>
      </c>
      <c r="F258" s="109">
        <v>0</v>
      </c>
      <c r="G258" s="109">
        <v>0</v>
      </c>
      <c r="H258" s="109">
        <v>0</v>
      </c>
      <c r="I258" s="109">
        <v>0</v>
      </c>
      <c r="J258" s="109">
        <v>0</v>
      </c>
      <c r="K258" s="110">
        <v>0</v>
      </c>
      <c r="L258" s="110">
        <v>0</v>
      </c>
      <c r="M258" s="110">
        <v>0</v>
      </c>
      <c r="N258" s="37"/>
      <c r="O258" s="44"/>
      <c r="P258" s="41"/>
      <c r="Q258" s="44"/>
      <c r="R258" s="44"/>
      <c r="S258" s="41"/>
      <c r="T258" s="41"/>
      <c r="U258" s="41"/>
      <c r="V258" s="29"/>
      <c r="W258" s="29"/>
    </row>
    <row r="259" spans="1:23" ht="15.75" customHeight="1" x14ac:dyDescent="0.15">
      <c r="A259" s="2"/>
      <c r="B259" s="145"/>
      <c r="C259" s="292"/>
      <c r="D259" s="45" t="s">
        <v>7</v>
      </c>
      <c r="E259" s="111">
        <v>0</v>
      </c>
      <c r="F259" s="111">
        <v>0</v>
      </c>
      <c r="G259" s="111">
        <v>0</v>
      </c>
      <c r="H259" s="111">
        <v>0</v>
      </c>
      <c r="I259" s="111">
        <v>0</v>
      </c>
      <c r="J259" s="111">
        <v>0</v>
      </c>
      <c r="K259" s="112">
        <v>0</v>
      </c>
      <c r="L259" s="112">
        <v>0</v>
      </c>
      <c r="M259" s="112">
        <v>0</v>
      </c>
      <c r="N259" s="39"/>
      <c r="O259" s="44"/>
      <c r="P259" s="41"/>
      <c r="Q259" s="44"/>
      <c r="R259" s="44"/>
      <c r="S259" s="41"/>
      <c r="T259" s="41"/>
      <c r="U259" s="41"/>
      <c r="V259" s="29"/>
      <c r="W259" s="29"/>
    </row>
    <row r="260" spans="1:23" ht="15.75" customHeight="1" x14ac:dyDescent="0.15">
      <c r="A260" s="2"/>
      <c r="B260" s="145"/>
      <c r="C260" s="292"/>
      <c r="D260" s="174" t="s">
        <v>15</v>
      </c>
      <c r="E260" s="175">
        <f>SUM(E256:E259)</f>
        <v>0</v>
      </c>
      <c r="F260" s="180">
        <f t="shared" ref="F260" si="346">SUM(F256:F259)</f>
        <v>0</v>
      </c>
      <c r="G260" s="180">
        <f t="shared" ref="G260" si="347">SUM(G256:G259)</f>
        <v>0</v>
      </c>
      <c r="H260" s="180">
        <f t="shared" ref="H260" si="348">SUM(H256:H259)</f>
        <v>0</v>
      </c>
      <c r="I260" s="180">
        <f>SUM(I256:I259)</f>
        <v>0</v>
      </c>
      <c r="J260" s="180">
        <f t="shared" ref="J260" si="349">SUM(J256:J259)</f>
        <v>0</v>
      </c>
      <c r="K260" s="180">
        <f t="shared" ref="K260" si="350">SUM(K256:K259)</f>
        <v>0</v>
      </c>
      <c r="L260" s="180">
        <f t="shared" ref="L260" si="351">SUM(L256:L259)</f>
        <v>0</v>
      </c>
      <c r="M260" s="180">
        <f t="shared" ref="M260" si="352">SUM(M256:M259)</f>
        <v>0</v>
      </c>
      <c r="N260" s="177"/>
      <c r="O260" s="44"/>
      <c r="P260" s="41"/>
      <c r="Q260" s="44"/>
      <c r="R260" s="44"/>
      <c r="S260" s="41"/>
      <c r="T260" s="41"/>
      <c r="U260" s="41"/>
      <c r="V260" s="29"/>
      <c r="W260" s="29"/>
    </row>
    <row r="261" spans="1:23" ht="15.75" customHeight="1" x14ac:dyDescent="0.15">
      <c r="A261" s="2"/>
      <c r="B261" s="145"/>
      <c r="C261" s="292"/>
      <c r="D261" s="182" t="s">
        <v>8</v>
      </c>
      <c r="E261" s="175">
        <f t="shared" ref="E261:M261" si="353">IF(E266="",ROUNDDOWN(E260*E264,0),"　率設定ｴﾗｰ")</f>
        <v>0</v>
      </c>
      <c r="F261" s="180">
        <f t="shared" si="353"/>
        <v>0</v>
      </c>
      <c r="G261" s="180">
        <f t="shared" si="353"/>
        <v>0</v>
      </c>
      <c r="H261" s="180">
        <f t="shared" si="353"/>
        <v>0</v>
      </c>
      <c r="I261" s="180">
        <f t="shared" si="353"/>
        <v>0</v>
      </c>
      <c r="J261" s="180">
        <f t="shared" si="353"/>
        <v>0</v>
      </c>
      <c r="K261" s="180">
        <f t="shared" si="353"/>
        <v>0</v>
      </c>
      <c r="L261" s="180">
        <f t="shared" si="353"/>
        <v>0</v>
      </c>
      <c r="M261" s="180">
        <f t="shared" si="353"/>
        <v>0</v>
      </c>
      <c r="N261" s="177"/>
      <c r="O261" s="44"/>
      <c r="P261" s="41"/>
      <c r="Q261" s="44"/>
      <c r="R261" s="44"/>
      <c r="S261" s="41"/>
      <c r="T261" s="41"/>
      <c r="U261" s="41"/>
      <c r="V261" s="29"/>
      <c r="W261" s="29"/>
    </row>
    <row r="262" spans="1:23" ht="15.75" customHeight="1" x14ac:dyDescent="0.15">
      <c r="A262" s="2"/>
      <c r="B262" s="145"/>
      <c r="C262" s="292"/>
      <c r="D262" s="96" t="s">
        <v>17</v>
      </c>
      <c r="E262" s="184">
        <f>IFERROR(E260+E261,"")</f>
        <v>0</v>
      </c>
      <c r="F262" s="185">
        <f t="shared" ref="F262" si="354">IFERROR(F260+F261,"")</f>
        <v>0</v>
      </c>
      <c r="G262" s="185">
        <f t="shared" ref="G262" si="355">IFERROR(G260+G261,"")</f>
        <v>0</v>
      </c>
      <c r="H262" s="185">
        <f t="shared" ref="H262" si="356">IFERROR(H260+H261,"")</f>
        <v>0</v>
      </c>
      <c r="I262" s="185">
        <f>IFERROR(I260+I261,"")</f>
        <v>0</v>
      </c>
      <c r="J262" s="185">
        <f t="shared" ref="J262" si="357">IFERROR(J260+J261,"")</f>
        <v>0</v>
      </c>
      <c r="K262" s="185">
        <f t="shared" ref="K262" si="358">IFERROR(K260+K261,"")</f>
        <v>0</v>
      </c>
      <c r="L262" s="185">
        <f t="shared" ref="L262" si="359">IFERROR(L260+L261,"")</f>
        <v>0</v>
      </c>
      <c r="M262" s="185">
        <f t="shared" ref="M262" si="360">IFERROR(M260+M261,"")</f>
        <v>0</v>
      </c>
      <c r="N262" s="186"/>
      <c r="O262" s="44"/>
      <c r="P262" s="41"/>
      <c r="Q262" s="44"/>
      <c r="R262" s="44"/>
      <c r="S262" s="41"/>
      <c r="T262" s="41"/>
      <c r="U262" s="41"/>
      <c r="V262" s="29"/>
      <c r="W262" s="29"/>
    </row>
    <row r="263" spans="1:23" ht="29.25" customHeight="1" thickBot="1" x14ac:dyDescent="0.2">
      <c r="A263" s="2"/>
      <c r="B263" s="145"/>
      <c r="C263" s="293"/>
      <c r="D263" s="216" t="s">
        <v>27</v>
      </c>
      <c r="E263" s="285">
        <f>IFERROR(ROUNDDOWN(E262*E$37,0),"")</f>
        <v>0</v>
      </c>
      <c r="F263" s="285">
        <f t="shared" ref="F263" si="361">IFERROR(ROUNDDOWN(F262*F$37,0),"")</f>
        <v>0</v>
      </c>
      <c r="G263" s="285">
        <f t="shared" ref="G263" si="362">IFERROR(ROUNDDOWN(G262*G$37,0),"")</f>
        <v>0</v>
      </c>
      <c r="H263" s="285">
        <f t="shared" ref="H263" si="363">IFERROR(ROUNDDOWN(H262*H$37,0),"")</f>
        <v>0</v>
      </c>
      <c r="I263" s="286">
        <f>IFERROR(ROUNDDOWN(I262*I$37*100/(100+I$37*100),0),"")</f>
        <v>0</v>
      </c>
      <c r="J263" s="286">
        <f t="shared" ref="J263" si="364">IFERROR(ROUNDDOWN(J262*J$37*100/(100+J$37*100),0),"")</f>
        <v>0</v>
      </c>
      <c r="K263" s="286">
        <f t="shared" ref="K263" si="365">IFERROR(ROUNDDOWN(K262*K$37*100/(100+K$37*100),0),"")</f>
        <v>0</v>
      </c>
      <c r="L263" s="286">
        <f t="shared" ref="L263" si="366">IFERROR(ROUNDDOWN(L262*L$37*100/(100+L$37*100),0),"")</f>
        <v>0</v>
      </c>
      <c r="M263" s="286">
        <f t="shared" ref="M263" si="367">IFERROR(ROUNDDOWN(M262*M$37*100/(100+M$37*100),0),"")</f>
        <v>0</v>
      </c>
      <c r="N263" s="269"/>
      <c r="O263" s="44"/>
      <c r="P263" s="41"/>
      <c r="Q263" s="44"/>
      <c r="R263" s="44"/>
      <c r="S263" s="41"/>
      <c r="T263" s="41"/>
      <c r="U263" s="41"/>
      <c r="V263" s="29"/>
      <c r="W263" s="29"/>
    </row>
    <row r="264" spans="1:23" ht="15.75" customHeight="1" x14ac:dyDescent="0.15">
      <c r="A264" s="2"/>
      <c r="B264" s="145" t="s">
        <v>50</v>
      </c>
      <c r="C264" s="2"/>
      <c r="D264" s="11" t="s">
        <v>9</v>
      </c>
      <c r="E264" s="108">
        <v>0</v>
      </c>
      <c r="F264" s="108">
        <v>0</v>
      </c>
      <c r="G264" s="108">
        <v>0</v>
      </c>
      <c r="H264" s="108">
        <v>0</v>
      </c>
      <c r="I264" s="108">
        <v>0</v>
      </c>
      <c r="J264" s="108">
        <v>0</v>
      </c>
      <c r="K264" s="108">
        <v>0</v>
      </c>
      <c r="L264" s="108">
        <v>0</v>
      </c>
      <c r="M264" s="108">
        <v>0</v>
      </c>
      <c r="N264" s="12"/>
      <c r="O264" s="44"/>
      <c r="P264" s="41"/>
      <c r="Q264" s="44"/>
      <c r="R264" s="44"/>
      <c r="S264" s="41"/>
      <c r="T264" s="41"/>
      <c r="U264" s="41"/>
      <c r="V264" s="29"/>
      <c r="W264" s="29"/>
    </row>
    <row r="265" spans="1:23" ht="15.75" customHeight="1" x14ac:dyDescent="0.15">
      <c r="A265" s="2"/>
      <c r="B265" s="145"/>
      <c r="C265" s="2"/>
      <c r="D265" s="1"/>
      <c r="E265" s="60"/>
      <c r="F265" s="50"/>
      <c r="G265" s="16"/>
      <c r="H265" s="98" t="s">
        <v>28</v>
      </c>
      <c r="I265" s="99" t="s">
        <v>29</v>
      </c>
      <c r="J265" s="133"/>
      <c r="K265" s="60"/>
      <c r="L265" s="60"/>
      <c r="M265" s="60"/>
      <c r="N265" s="12"/>
      <c r="O265" s="44"/>
      <c r="P265" s="41"/>
      <c r="Q265" s="44"/>
      <c r="R265" s="44"/>
      <c r="S265" s="41"/>
      <c r="T265" s="41"/>
      <c r="U265" s="41"/>
      <c r="V265" s="29"/>
      <c r="W265" s="29"/>
    </row>
    <row r="266" spans="1:23" ht="30.75" customHeight="1" x14ac:dyDescent="0.15">
      <c r="A266" s="2"/>
      <c r="B266" s="145"/>
      <c r="C266" s="304" t="str">
        <f>IF(AND(E266="",F266="",G266="",H266="",I266="",J266="",K266="",L266="",M266=""),"","一般管理費率：未記入、少数点以下第２位又は１０%以上を検出")</f>
        <v/>
      </c>
      <c r="D266" s="304"/>
      <c r="E266" s="102" t="str">
        <f>IF(AND(E264=ROUNDDOWN(E264,3),E264&lt;=0.1,E264&lt;&gt;""),"","←←確認してください ")</f>
        <v/>
      </c>
      <c r="F266" s="102" t="str">
        <f t="shared" ref="F266:M266" si="368">IF(AND(F264=ROUNDDOWN(F264,3),F264&lt;=0.1,F264&lt;&gt;""),"","←←確認してください ")</f>
        <v/>
      </c>
      <c r="G266" s="102" t="str">
        <f t="shared" si="368"/>
        <v/>
      </c>
      <c r="H266" s="102" t="str">
        <f t="shared" si="368"/>
        <v/>
      </c>
      <c r="I266" s="102" t="str">
        <f t="shared" si="368"/>
        <v/>
      </c>
      <c r="J266" s="102" t="str">
        <f t="shared" si="368"/>
        <v/>
      </c>
      <c r="K266" s="102" t="str">
        <f t="shared" si="368"/>
        <v/>
      </c>
      <c r="L266" s="102" t="str">
        <f t="shared" si="368"/>
        <v/>
      </c>
      <c r="M266" s="102" t="str">
        <f t="shared" si="368"/>
        <v/>
      </c>
      <c r="N266" s="4"/>
      <c r="O266" s="94"/>
      <c r="P266" s="41"/>
      <c r="Q266" s="44"/>
      <c r="R266" s="44"/>
      <c r="S266" s="41"/>
      <c r="T266" s="41"/>
      <c r="U266" s="41"/>
      <c r="V266" s="29"/>
      <c r="W266" s="29"/>
    </row>
    <row r="267" spans="1:23" ht="18.75" customHeight="1" x14ac:dyDescent="0.15">
      <c r="A267" s="2"/>
      <c r="B267" s="145" t="s">
        <v>48</v>
      </c>
      <c r="C267" s="2"/>
      <c r="D267" s="7" t="s">
        <v>12</v>
      </c>
      <c r="E267" s="290"/>
      <c r="F267" s="290"/>
      <c r="G267" s="290"/>
      <c r="H267" s="290"/>
      <c r="I267" s="290"/>
      <c r="J267" s="240"/>
      <c r="K267" s="240"/>
      <c r="L267" s="240"/>
      <c r="M267" s="240"/>
      <c r="N267" s="54"/>
      <c r="O267" s="54"/>
      <c r="P267" s="41"/>
      <c r="Q267" s="44"/>
      <c r="R267" s="44"/>
      <c r="S267" s="41"/>
      <c r="T267" s="41"/>
      <c r="U267" s="41"/>
      <c r="V267" s="29"/>
      <c r="W267" s="29"/>
    </row>
    <row r="268" spans="1:23" ht="18.75" customHeight="1" thickBot="1" x14ac:dyDescent="0.2">
      <c r="A268" s="2"/>
      <c r="B268" s="145" t="s">
        <v>49</v>
      </c>
      <c r="C268" s="2"/>
      <c r="D268" s="56" t="s">
        <v>98</v>
      </c>
      <c r="E268" s="302"/>
      <c r="F268" s="302"/>
      <c r="G268" s="302"/>
      <c r="H268" s="302"/>
      <c r="I268" s="302"/>
      <c r="J268" s="303" t="str">
        <f>IF(E268="","&lt;- 研究分担者を設定してください。","")</f>
        <v>&lt;- 研究分担者を設定してください。</v>
      </c>
      <c r="K268" s="303"/>
      <c r="L268" s="303"/>
      <c r="M268" s="303"/>
      <c r="N268" s="143" t="s">
        <v>2</v>
      </c>
      <c r="O268" s="44"/>
      <c r="P268" s="41"/>
      <c r="Q268" s="44"/>
      <c r="R268" s="44"/>
      <c r="S268" s="41"/>
      <c r="T268" s="41"/>
      <c r="U268" s="41"/>
      <c r="V268" s="29"/>
      <c r="W268" s="29"/>
    </row>
    <row r="269" spans="1:23" ht="18" customHeight="1" thickBot="1" x14ac:dyDescent="0.2">
      <c r="A269" s="2"/>
      <c r="B269" s="145" t="s">
        <v>51</v>
      </c>
      <c r="C269" s="21" t="s">
        <v>0</v>
      </c>
      <c r="D269" s="21" t="s">
        <v>25</v>
      </c>
      <c r="E269" s="132">
        <f>E$24</f>
        <v>25</v>
      </c>
      <c r="F269" s="132">
        <f t="shared" ref="F269:M269" si="369">F$24</f>
        <v>26</v>
      </c>
      <c r="G269" s="132">
        <f t="shared" si="369"/>
        <v>27</v>
      </c>
      <c r="H269" s="132">
        <f t="shared" si="369"/>
        <v>28</v>
      </c>
      <c r="I269" s="132">
        <f t="shared" si="369"/>
        <v>29</v>
      </c>
      <c r="J269" s="132">
        <f t="shared" si="369"/>
        <v>30</v>
      </c>
      <c r="K269" s="132">
        <f t="shared" si="369"/>
        <v>31</v>
      </c>
      <c r="L269" s="132">
        <f t="shared" si="369"/>
        <v>32</v>
      </c>
      <c r="M269" s="132">
        <f t="shared" si="369"/>
        <v>33</v>
      </c>
      <c r="N269" s="90" t="str">
        <f>N$24</f>
        <v>総額</v>
      </c>
      <c r="O269" s="44"/>
      <c r="P269" s="41"/>
      <c r="Q269" s="44"/>
      <c r="R269" s="44"/>
      <c r="S269" s="41"/>
      <c r="T269" s="41"/>
      <c r="U269" s="41"/>
      <c r="V269" s="29"/>
      <c r="W269" s="29"/>
    </row>
    <row r="270" spans="1:23" ht="15.75" customHeight="1" x14ac:dyDescent="0.15">
      <c r="A270" s="2"/>
      <c r="B270" s="145"/>
      <c r="C270" s="291" t="s">
        <v>70</v>
      </c>
      <c r="D270" s="24" t="s">
        <v>4</v>
      </c>
      <c r="E270" s="105">
        <v>0</v>
      </c>
      <c r="F270" s="106">
        <v>0</v>
      </c>
      <c r="G270" s="106">
        <v>0</v>
      </c>
      <c r="H270" s="106">
        <v>0</v>
      </c>
      <c r="I270" s="106">
        <v>0</v>
      </c>
      <c r="J270" s="106">
        <v>0</v>
      </c>
      <c r="K270" s="106">
        <v>0</v>
      </c>
      <c r="L270" s="106">
        <v>0</v>
      </c>
      <c r="M270" s="106">
        <v>0</v>
      </c>
      <c r="N270" s="36"/>
      <c r="O270" s="44"/>
      <c r="P270" s="41"/>
      <c r="Q270" s="44"/>
      <c r="R270" s="44"/>
      <c r="S270" s="41"/>
      <c r="T270" s="41"/>
      <c r="U270" s="41"/>
      <c r="V270" s="29"/>
      <c r="W270" s="29"/>
    </row>
    <row r="271" spans="1:23" ht="15.75" customHeight="1" x14ac:dyDescent="0.15">
      <c r="A271" s="2"/>
      <c r="B271" s="145"/>
      <c r="C271" s="292"/>
      <c r="D271" s="25" t="s">
        <v>5</v>
      </c>
      <c r="E271" s="109">
        <v>0</v>
      </c>
      <c r="F271" s="109">
        <v>0</v>
      </c>
      <c r="G271" s="109">
        <v>0</v>
      </c>
      <c r="H271" s="109">
        <v>0</v>
      </c>
      <c r="I271" s="109">
        <v>0</v>
      </c>
      <c r="J271" s="109">
        <v>0</v>
      </c>
      <c r="K271" s="110">
        <v>0</v>
      </c>
      <c r="L271" s="110">
        <v>0</v>
      </c>
      <c r="M271" s="110">
        <v>0</v>
      </c>
      <c r="N271" s="37"/>
      <c r="O271" s="44"/>
      <c r="P271" s="41"/>
      <c r="Q271" s="44"/>
      <c r="R271" s="44"/>
      <c r="S271" s="41"/>
      <c r="T271" s="41"/>
      <c r="U271" s="41"/>
      <c r="V271" s="29"/>
      <c r="W271" s="29"/>
    </row>
    <row r="272" spans="1:23" ht="15.75" customHeight="1" x14ac:dyDescent="0.15">
      <c r="A272" s="2"/>
      <c r="B272" s="145"/>
      <c r="C272" s="292"/>
      <c r="D272" s="26" t="s">
        <v>6</v>
      </c>
      <c r="E272" s="109">
        <v>0</v>
      </c>
      <c r="F272" s="109">
        <v>0</v>
      </c>
      <c r="G272" s="109">
        <v>0</v>
      </c>
      <c r="H272" s="109">
        <v>0</v>
      </c>
      <c r="I272" s="109">
        <v>0</v>
      </c>
      <c r="J272" s="109">
        <v>0</v>
      </c>
      <c r="K272" s="110">
        <v>0</v>
      </c>
      <c r="L272" s="110">
        <v>0</v>
      </c>
      <c r="M272" s="110">
        <v>0</v>
      </c>
      <c r="N272" s="37"/>
      <c r="O272" s="44"/>
      <c r="P272" s="41"/>
      <c r="Q272" s="44"/>
      <c r="R272" s="44"/>
      <c r="S272" s="41"/>
      <c r="T272" s="41"/>
      <c r="U272" s="41"/>
      <c r="V272" s="29"/>
      <c r="W272" s="29"/>
    </row>
    <row r="273" spans="1:23" ht="15.75" customHeight="1" x14ac:dyDescent="0.15">
      <c r="A273" s="2"/>
      <c r="B273" s="145"/>
      <c r="C273" s="292"/>
      <c r="D273" s="45" t="s">
        <v>7</v>
      </c>
      <c r="E273" s="111">
        <v>0</v>
      </c>
      <c r="F273" s="111">
        <v>0</v>
      </c>
      <c r="G273" s="111">
        <v>0</v>
      </c>
      <c r="H273" s="111">
        <v>0</v>
      </c>
      <c r="I273" s="111">
        <v>0</v>
      </c>
      <c r="J273" s="111">
        <v>0</v>
      </c>
      <c r="K273" s="112">
        <v>0</v>
      </c>
      <c r="L273" s="112">
        <v>0</v>
      </c>
      <c r="M273" s="112">
        <v>0</v>
      </c>
      <c r="N273" s="39"/>
      <c r="O273" s="44"/>
      <c r="P273" s="41"/>
      <c r="Q273" s="44"/>
      <c r="R273" s="44"/>
      <c r="S273" s="41"/>
      <c r="T273" s="41"/>
      <c r="U273" s="41"/>
      <c r="V273" s="29"/>
      <c r="W273" s="29"/>
    </row>
    <row r="274" spans="1:23" ht="15.75" customHeight="1" x14ac:dyDescent="0.15">
      <c r="A274" s="2"/>
      <c r="B274" s="145"/>
      <c r="C274" s="292"/>
      <c r="D274" s="174" t="s">
        <v>15</v>
      </c>
      <c r="E274" s="175">
        <f>SUM(E270:E273)</f>
        <v>0</v>
      </c>
      <c r="F274" s="180">
        <f t="shared" ref="F274" si="370">SUM(F270:F273)</f>
        <v>0</v>
      </c>
      <c r="G274" s="180">
        <f t="shared" ref="G274" si="371">SUM(G270:G273)</f>
        <v>0</v>
      </c>
      <c r="H274" s="180">
        <f t="shared" ref="H274" si="372">SUM(H270:H273)</f>
        <v>0</v>
      </c>
      <c r="I274" s="180">
        <f>SUM(I270:I273)</f>
        <v>0</v>
      </c>
      <c r="J274" s="180">
        <f t="shared" ref="J274" si="373">SUM(J270:J273)</f>
        <v>0</v>
      </c>
      <c r="K274" s="180">
        <f t="shared" ref="K274" si="374">SUM(K270:K273)</f>
        <v>0</v>
      </c>
      <c r="L274" s="180">
        <f t="shared" ref="L274" si="375">SUM(L270:L273)</f>
        <v>0</v>
      </c>
      <c r="M274" s="180">
        <f t="shared" ref="M274" si="376">SUM(M270:M273)</f>
        <v>0</v>
      </c>
      <c r="N274" s="177"/>
      <c r="O274" s="44"/>
      <c r="P274" s="41"/>
      <c r="Q274" s="44"/>
      <c r="R274" s="44"/>
      <c r="S274" s="41"/>
      <c r="T274" s="41"/>
      <c r="U274" s="41"/>
      <c r="V274" s="29"/>
      <c r="W274" s="29"/>
    </row>
    <row r="275" spans="1:23" ht="15.75" customHeight="1" x14ac:dyDescent="0.15">
      <c r="A275" s="2"/>
      <c r="B275" s="145"/>
      <c r="C275" s="292"/>
      <c r="D275" s="182" t="s">
        <v>8</v>
      </c>
      <c r="E275" s="175">
        <f t="shared" ref="E275:M275" si="377">IF(E280="",ROUNDDOWN(E274*E278,0),"　率設定ｴﾗｰ")</f>
        <v>0</v>
      </c>
      <c r="F275" s="180">
        <f t="shared" si="377"/>
        <v>0</v>
      </c>
      <c r="G275" s="180">
        <f t="shared" si="377"/>
        <v>0</v>
      </c>
      <c r="H275" s="180">
        <f t="shared" si="377"/>
        <v>0</v>
      </c>
      <c r="I275" s="180">
        <f t="shared" si="377"/>
        <v>0</v>
      </c>
      <c r="J275" s="180">
        <f t="shared" si="377"/>
        <v>0</v>
      </c>
      <c r="K275" s="180">
        <f t="shared" si="377"/>
        <v>0</v>
      </c>
      <c r="L275" s="180">
        <f t="shared" si="377"/>
        <v>0</v>
      </c>
      <c r="M275" s="180">
        <f t="shared" si="377"/>
        <v>0</v>
      </c>
      <c r="N275" s="177"/>
      <c r="O275" s="44"/>
      <c r="P275" s="41"/>
      <c r="Q275" s="44"/>
      <c r="R275" s="44"/>
      <c r="S275" s="41"/>
      <c r="T275" s="41"/>
      <c r="U275" s="41"/>
      <c r="V275" s="29"/>
      <c r="W275" s="29"/>
    </row>
    <row r="276" spans="1:23" ht="15.75" customHeight="1" x14ac:dyDescent="0.15">
      <c r="A276" s="2"/>
      <c r="B276" s="145"/>
      <c r="C276" s="292"/>
      <c r="D276" s="96" t="s">
        <v>17</v>
      </c>
      <c r="E276" s="184">
        <f>IFERROR(E274+E275,"")</f>
        <v>0</v>
      </c>
      <c r="F276" s="185">
        <f t="shared" ref="F276" si="378">IFERROR(F274+F275,"")</f>
        <v>0</v>
      </c>
      <c r="G276" s="185">
        <f t="shared" ref="G276" si="379">IFERROR(G274+G275,"")</f>
        <v>0</v>
      </c>
      <c r="H276" s="185">
        <f t="shared" ref="H276" si="380">IFERROR(H274+H275,"")</f>
        <v>0</v>
      </c>
      <c r="I276" s="185">
        <f>IFERROR(I274+I275,"")</f>
        <v>0</v>
      </c>
      <c r="J276" s="185">
        <f t="shared" ref="J276" si="381">IFERROR(J274+J275,"")</f>
        <v>0</v>
      </c>
      <c r="K276" s="185">
        <f t="shared" ref="K276" si="382">IFERROR(K274+K275,"")</f>
        <v>0</v>
      </c>
      <c r="L276" s="185">
        <f t="shared" ref="L276" si="383">IFERROR(L274+L275,"")</f>
        <v>0</v>
      </c>
      <c r="M276" s="185">
        <f t="shared" ref="M276" si="384">IFERROR(M274+M275,"")</f>
        <v>0</v>
      </c>
      <c r="N276" s="186"/>
      <c r="O276" s="44"/>
      <c r="P276" s="41"/>
      <c r="Q276" s="44"/>
      <c r="R276" s="44"/>
      <c r="S276" s="41"/>
      <c r="T276" s="41"/>
      <c r="U276" s="41"/>
      <c r="V276" s="29"/>
      <c r="W276" s="29"/>
    </row>
    <row r="277" spans="1:23" ht="29.25" customHeight="1" thickBot="1" x14ac:dyDescent="0.2">
      <c r="A277" s="2"/>
      <c r="B277" s="145"/>
      <c r="C277" s="293"/>
      <c r="D277" s="216" t="s">
        <v>27</v>
      </c>
      <c r="E277" s="285">
        <f>IFERROR(ROUNDDOWN(E276*E$37,0),"")</f>
        <v>0</v>
      </c>
      <c r="F277" s="285">
        <f t="shared" ref="F277" si="385">IFERROR(ROUNDDOWN(F276*F$37,0),"")</f>
        <v>0</v>
      </c>
      <c r="G277" s="285">
        <f t="shared" ref="G277" si="386">IFERROR(ROUNDDOWN(G276*G$37,0),"")</f>
        <v>0</v>
      </c>
      <c r="H277" s="285">
        <f t="shared" ref="H277" si="387">IFERROR(ROUNDDOWN(H276*H$37,0),"")</f>
        <v>0</v>
      </c>
      <c r="I277" s="286">
        <f>IFERROR(ROUNDDOWN(I276*I$37*100/(100+I$37*100),0),"")</f>
        <v>0</v>
      </c>
      <c r="J277" s="286">
        <f t="shared" ref="J277" si="388">IFERROR(ROUNDDOWN(J276*J$37*100/(100+J$37*100),0),"")</f>
        <v>0</v>
      </c>
      <c r="K277" s="286">
        <f t="shared" ref="K277" si="389">IFERROR(ROUNDDOWN(K276*K$37*100/(100+K$37*100),0),"")</f>
        <v>0</v>
      </c>
      <c r="L277" s="286">
        <f t="shared" ref="L277" si="390">IFERROR(ROUNDDOWN(L276*L$37*100/(100+L$37*100),0),"")</f>
        <v>0</v>
      </c>
      <c r="M277" s="286">
        <f t="shared" ref="M277" si="391">IFERROR(ROUNDDOWN(M276*M$37*100/(100+M$37*100),0),"")</f>
        <v>0</v>
      </c>
      <c r="N277" s="269"/>
      <c r="O277" s="44"/>
      <c r="P277" s="41"/>
      <c r="Q277" s="44"/>
      <c r="R277" s="44"/>
      <c r="S277" s="41"/>
      <c r="T277" s="41"/>
      <c r="U277" s="41"/>
      <c r="V277" s="29"/>
      <c r="W277" s="29"/>
    </row>
    <row r="278" spans="1:23" ht="15.75" customHeight="1" x14ac:dyDescent="0.15">
      <c r="A278" s="2"/>
      <c r="B278" s="145" t="s">
        <v>50</v>
      </c>
      <c r="C278" s="2"/>
      <c r="D278" s="11" t="s">
        <v>9</v>
      </c>
      <c r="E278" s="108">
        <v>0</v>
      </c>
      <c r="F278" s="108">
        <v>0</v>
      </c>
      <c r="G278" s="108">
        <v>0</v>
      </c>
      <c r="H278" s="108">
        <v>0</v>
      </c>
      <c r="I278" s="108">
        <v>0</v>
      </c>
      <c r="J278" s="108">
        <v>0</v>
      </c>
      <c r="K278" s="108">
        <v>0</v>
      </c>
      <c r="L278" s="108">
        <v>0</v>
      </c>
      <c r="M278" s="108">
        <v>0</v>
      </c>
      <c r="N278" s="12"/>
      <c r="O278" s="44"/>
      <c r="P278" s="41"/>
      <c r="Q278" s="44"/>
      <c r="R278" s="44"/>
      <c r="S278" s="41"/>
      <c r="T278" s="41"/>
      <c r="U278" s="41"/>
      <c r="V278" s="29"/>
      <c r="W278" s="29"/>
    </row>
    <row r="279" spans="1:23" ht="15.75" customHeight="1" x14ac:dyDescent="0.15">
      <c r="A279" s="2"/>
      <c r="B279" s="145"/>
      <c r="C279" s="2"/>
      <c r="D279" s="1"/>
      <c r="E279" s="60"/>
      <c r="F279" s="50"/>
      <c r="G279" s="16"/>
      <c r="H279" s="98" t="s">
        <v>28</v>
      </c>
      <c r="I279" s="99" t="s">
        <v>29</v>
      </c>
      <c r="J279" s="133"/>
      <c r="K279" s="60"/>
      <c r="L279" s="60"/>
      <c r="M279" s="60"/>
      <c r="N279" s="12"/>
      <c r="O279" s="44"/>
      <c r="P279" s="41"/>
      <c r="Q279" s="44"/>
      <c r="R279" s="44"/>
      <c r="S279" s="41"/>
      <c r="T279" s="41"/>
      <c r="U279" s="41"/>
      <c r="V279" s="29"/>
      <c r="W279" s="29"/>
    </row>
    <row r="280" spans="1:23" ht="30.75" customHeight="1" x14ac:dyDescent="0.15">
      <c r="A280" s="2"/>
      <c r="B280" s="145"/>
      <c r="C280" s="304" t="str">
        <f>IF(AND(E280="",F280="",G280="",H280="",I280="",J280="",K280="",L280="",M280=""),"","一般管理費率：未記入、少数点以下第２位又は１０%以上を検出")</f>
        <v/>
      </c>
      <c r="D280" s="304"/>
      <c r="E280" s="102" t="str">
        <f>IF(AND(E278=ROUNDDOWN(E278,3),E278&lt;=0.1,E278&lt;&gt;""),"","←←確認してください ")</f>
        <v/>
      </c>
      <c r="F280" s="102" t="str">
        <f t="shared" ref="F280:M280" si="392">IF(AND(F278=ROUNDDOWN(F278,3),F278&lt;=0.1,F278&lt;&gt;""),"","←←確認してください ")</f>
        <v/>
      </c>
      <c r="G280" s="102" t="str">
        <f t="shared" si="392"/>
        <v/>
      </c>
      <c r="H280" s="102" t="str">
        <f t="shared" si="392"/>
        <v/>
      </c>
      <c r="I280" s="102" t="str">
        <f t="shared" si="392"/>
        <v/>
      </c>
      <c r="J280" s="102" t="str">
        <f t="shared" si="392"/>
        <v/>
      </c>
      <c r="K280" s="102" t="str">
        <f t="shared" si="392"/>
        <v/>
      </c>
      <c r="L280" s="102" t="str">
        <f t="shared" si="392"/>
        <v/>
      </c>
      <c r="M280" s="102" t="str">
        <f t="shared" si="392"/>
        <v/>
      </c>
      <c r="N280" s="4"/>
      <c r="O280" s="94"/>
      <c r="P280" s="41"/>
      <c r="Q280" s="44"/>
      <c r="R280" s="44"/>
      <c r="S280" s="41"/>
      <c r="T280" s="41"/>
      <c r="U280" s="41"/>
      <c r="V280" s="29"/>
      <c r="W280" s="29"/>
    </row>
    <row r="281" spans="1:23" ht="18.75" customHeight="1" x14ac:dyDescent="0.15">
      <c r="A281" s="2"/>
      <c r="B281" s="145" t="s">
        <v>48</v>
      </c>
      <c r="C281" s="2"/>
      <c r="D281" s="7" t="s">
        <v>12</v>
      </c>
      <c r="E281" s="290"/>
      <c r="F281" s="290"/>
      <c r="G281" s="290"/>
      <c r="H281" s="290"/>
      <c r="I281" s="290"/>
      <c r="J281" s="240"/>
      <c r="K281" s="240"/>
      <c r="L281" s="240"/>
      <c r="M281" s="240"/>
      <c r="N281" s="54"/>
      <c r="O281" s="54"/>
      <c r="P281" s="41"/>
      <c r="Q281" s="44"/>
      <c r="R281" s="44"/>
      <c r="S281" s="41"/>
      <c r="T281" s="41"/>
      <c r="U281" s="41"/>
      <c r="V281" s="29"/>
      <c r="W281" s="29"/>
    </row>
    <row r="282" spans="1:23" ht="18.75" customHeight="1" thickBot="1" x14ac:dyDescent="0.2">
      <c r="A282" s="2"/>
      <c r="B282" s="145" t="s">
        <v>49</v>
      </c>
      <c r="C282" s="2"/>
      <c r="D282" s="56" t="s">
        <v>98</v>
      </c>
      <c r="E282" s="302"/>
      <c r="F282" s="302"/>
      <c r="G282" s="302"/>
      <c r="H282" s="302"/>
      <c r="I282" s="302"/>
      <c r="J282" s="303" t="str">
        <f>IF(E282="","&lt;- 研究分担者を設定してください。","")</f>
        <v>&lt;- 研究分担者を設定してください。</v>
      </c>
      <c r="K282" s="303"/>
      <c r="L282" s="303"/>
      <c r="M282" s="303"/>
      <c r="N282" s="143" t="s">
        <v>2</v>
      </c>
      <c r="O282" s="44"/>
      <c r="P282" s="41"/>
      <c r="Q282" s="44"/>
      <c r="R282" s="44"/>
      <c r="S282" s="41"/>
      <c r="T282" s="41"/>
      <c r="U282" s="41"/>
      <c r="V282" s="29"/>
      <c r="W282" s="29"/>
    </row>
    <row r="283" spans="1:23" ht="18" customHeight="1" thickBot="1" x14ac:dyDescent="0.2">
      <c r="A283" s="2"/>
      <c r="B283" s="145" t="s">
        <v>51</v>
      </c>
      <c r="C283" s="21" t="s">
        <v>0</v>
      </c>
      <c r="D283" s="21" t="s">
        <v>25</v>
      </c>
      <c r="E283" s="132">
        <f>E$24</f>
        <v>25</v>
      </c>
      <c r="F283" s="132">
        <f t="shared" ref="F283:M283" si="393">F$24</f>
        <v>26</v>
      </c>
      <c r="G283" s="132">
        <f t="shared" si="393"/>
        <v>27</v>
      </c>
      <c r="H283" s="132">
        <f t="shared" si="393"/>
        <v>28</v>
      </c>
      <c r="I283" s="132">
        <f t="shared" si="393"/>
        <v>29</v>
      </c>
      <c r="J283" s="132">
        <f t="shared" si="393"/>
        <v>30</v>
      </c>
      <c r="K283" s="132">
        <f t="shared" si="393"/>
        <v>31</v>
      </c>
      <c r="L283" s="132">
        <f t="shared" si="393"/>
        <v>32</v>
      </c>
      <c r="M283" s="132">
        <f t="shared" si="393"/>
        <v>33</v>
      </c>
      <c r="N283" s="90" t="str">
        <f>N$24</f>
        <v>総額</v>
      </c>
      <c r="O283" s="44"/>
      <c r="P283" s="41"/>
      <c r="Q283" s="44"/>
      <c r="R283" s="44"/>
      <c r="S283" s="41"/>
      <c r="T283" s="41"/>
      <c r="U283" s="41"/>
      <c r="V283" s="29"/>
      <c r="W283" s="29"/>
    </row>
    <row r="284" spans="1:23" ht="15.75" customHeight="1" x14ac:dyDescent="0.15">
      <c r="A284" s="2"/>
      <c r="B284" s="145"/>
      <c r="C284" s="291" t="s">
        <v>70</v>
      </c>
      <c r="D284" s="24" t="s">
        <v>4</v>
      </c>
      <c r="E284" s="105">
        <v>0</v>
      </c>
      <c r="F284" s="106">
        <v>0</v>
      </c>
      <c r="G284" s="106">
        <v>0</v>
      </c>
      <c r="H284" s="106">
        <v>0</v>
      </c>
      <c r="I284" s="106">
        <v>0</v>
      </c>
      <c r="J284" s="106">
        <v>0</v>
      </c>
      <c r="K284" s="106">
        <v>0</v>
      </c>
      <c r="L284" s="106">
        <v>0</v>
      </c>
      <c r="M284" s="106">
        <v>0</v>
      </c>
      <c r="N284" s="36"/>
      <c r="O284" s="44"/>
      <c r="P284" s="41"/>
      <c r="Q284" s="44"/>
      <c r="R284" s="44"/>
      <c r="S284" s="41"/>
      <c r="T284" s="41"/>
      <c r="U284" s="41"/>
      <c r="V284" s="29"/>
      <c r="W284" s="29"/>
    </row>
    <row r="285" spans="1:23" ht="15.75" customHeight="1" x14ac:dyDescent="0.15">
      <c r="A285" s="2"/>
      <c r="B285" s="145"/>
      <c r="C285" s="292"/>
      <c r="D285" s="25" t="s">
        <v>5</v>
      </c>
      <c r="E285" s="109">
        <v>0</v>
      </c>
      <c r="F285" s="109">
        <v>0</v>
      </c>
      <c r="G285" s="109">
        <v>0</v>
      </c>
      <c r="H285" s="109">
        <v>0</v>
      </c>
      <c r="I285" s="109">
        <v>0</v>
      </c>
      <c r="J285" s="109">
        <v>0</v>
      </c>
      <c r="K285" s="110">
        <v>0</v>
      </c>
      <c r="L285" s="110">
        <v>0</v>
      </c>
      <c r="M285" s="110">
        <v>0</v>
      </c>
      <c r="N285" s="37"/>
      <c r="O285" s="44"/>
      <c r="P285" s="41"/>
      <c r="Q285" s="44"/>
      <c r="R285" s="44"/>
      <c r="S285" s="41"/>
      <c r="T285" s="41"/>
      <c r="U285" s="41"/>
      <c r="V285" s="29"/>
      <c r="W285" s="29"/>
    </row>
    <row r="286" spans="1:23" ht="15.75" customHeight="1" x14ac:dyDescent="0.15">
      <c r="A286" s="2"/>
      <c r="B286" s="145"/>
      <c r="C286" s="292"/>
      <c r="D286" s="26" t="s">
        <v>6</v>
      </c>
      <c r="E286" s="109">
        <v>0</v>
      </c>
      <c r="F286" s="109">
        <v>0</v>
      </c>
      <c r="G286" s="109">
        <v>0</v>
      </c>
      <c r="H286" s="109">
        <v>0</v>
      </c>
      <c r="I286" s="109">
        <v>0</v>
      </c>
      <c r="J286" s="109">
        <v>0</v>
      </c>
      <c r="K286" s="110">
        <v>0</v>
      </c>
      <c r="L286" s="110">
        <v>0</v>
      </c>
      <c r="M286" s="110">
        <v>0</v>
      </c>
      <c r="N286" s="37"/>
      <c r="O286" s="44"/>
      <c r="P286" s="41"/>
      <c r="Q286" s="44"/>
      <c r="R286" s="44"/>
      <c r="S286" s="41"/>
      <c r="T286" s="41"/>
      <c r="U286" s="41"/>
      <c r="V286" s="29"/>
      <c r="W286" s="29"/>
    </row>
    <row r="287" spans="1:23" ht="15.75" customHeight="1" x14ac:dyDescent="0.15">
      <c r="A287" s="2"/>
      <c r="B287" s="145"/>
      <c r="C287" s="292"/>
      <c r="D287" s="45" t="s">
        <v>7</v>
      </c>
      <c r="E287" s="111">
        <v>0</v>
      </c>
      <c r="F287" s="111">
        <v>0</v>
      </c>
      <c r="G287" s="111">
        <v>0</v>
      </c>
      <c r="H287" s="111">
        <v>0</v>
      </c>
      <c r="I287" s="111">
        <v>0</v>
      </c>
      <c r="J287" s="111">
        <v>0</v>
      </c>
      <c r="K287" s="112">
        <v>0</v>
      </c>
      <c r="L287" s="112">
        <v>0</v>
      </c>
      <c r="M287" s="112">
        <v>0</v>
      </c>
      <c r="N287" s="39"/>
      <c r="O287" s="44"/>
      <c r="P287" s="41"/>
      <c r="Q287" s="44"/>
      <c r="R287" s="44"/>
      <c r="S287" s="41"/>
      <c r="T287" s="41"/>
      <c r="U287" s="41"/>
      <c r="V287" s="29"/>
      <c r="W287" s="29"/>
    </row>
    <row r="288" spans="1:23" ht="15.75" customHeight="1" x14ac:dyDescent="0.15">
      <c r="A288" s="2"/>
      <c r="B288" s="145"/>
      <c r="C288" s="292"/>
      <c r="D288" s="174" t="s">
        <v>15</v>
      </c>
      <c r="E288" s="175">
        <f>SUM(E284:E287)</f>
        <v>0</v>
      </c>
      <c r="F288" s="180">
        <f t="shared" ref="F288" si="394">SUM(F284:F287)</f>
        <v>0</v>
      </c>
      <c r="G288" s="180">
        <f t="shared" ref="G288" si="395">SUM(G284:G287)</f>
        <v>0</v>
      </c>
      <c r="H288" s="180">
        <f t="shared" ref="H288" si="396">SUM(H284:H287)</f>
        <v>0</v>
      </c>
      <c r="I288" s="180">
        <f>SUM(I284:I287)</f>
        <v>0</v>
      </c>
      <c r="J288" s="180">
        <f t="shared" ref="J288" si="397">SUM(J284:J287)</f>
        <v>0</v>
      </c>
      <c r="K288" s="180">
        <f t="shared" ref="K288" si="398">SUM(K284:K287)</f>
        <v>0</v>
      </c>
      <c r="L288" s="180">
        <f t="shared" ref="L288" si="399">SUM(L284:L287)</f>
        <v>0</v>
      </c>
      <c r="M288" s="180">
        <f t="shared" ref="M288" si="400">SUM(M284:M287)</f>
        <v>0</v>
      </c>
      <c r="N288" s="177"/>
      <c r="O288" s="44"/>
      <c r="P288" s="41"/>
      <c r="Q288" s="44"/>
      <c r="R288" s="44"/>
      <c r="S288" s="41"/>
      <c r="T288" s="41"/>
      <c r="U288" s="41"/>
      <c r="V288" s="29"/>
      <c r="W288" s="29"/>
    </row>
    <row r="289" spans="1:23" ht="15.75" customHeight="1" x14ac:dyDescent="0.15">
      <c r="A289" s="2"/>
      <c r="B289" s="145"/>
      <c r="C289" s="292"/>
      <c r="D289" s="182" t="s">
        <v>8</v>
      </c>
      <c r="E289" s="175">
        <f t="shared" ref="E289:M289" si="401">IF(E294="",ROUNDDOWN(E288*E292,0),"　率設定ｴﾗｰ")</f>
        <v>0</v>
      </c>
      <c r="F289" s="180">
        <f t="shared" si="401"/>
        <v>0</v>
      </c>
      <c r="G289" s="180">
        <f t="shared" si="401"/>
        <v>0</v>
      </c>
      <c r="H289" s="180">
        <f t="shared" si="401"/>
        <v>0</v>
      </c>
      <c r="I289" s="180">
        <f t="shared" si="401"/>
        <v>0</v>
      </c>
      <c r="J289" s="180">
        <f t="shared" si="401"/>
        <v>0</v>
      </c>
      <c r="K289" s="180">
        <f t="shared" si="401"/>
        <v>0</v>
      </c>
      <c r="L289" s="180">
        <f t="shared" si="401"/>
        <v>0</v>
      </c>
      <c r="M289" s="180">
        <f t="shared" si="401"/>
        <v>0</v>
      </c>
      <c r="N289" s="177"/>
      <c r="O289" s="44"/>
      <c r="P289" s="41"/>
      <c r="Q289" s="44"/>
      <c r="R289" s="44"/>
      <c r="S289" s="41"/>
      <c r="T289" s="41"/>
      <c r="U289" s="41"/>
      <c r="V289" s="29"/>
      <c r="W289" s="29"/>
    </row>
    <row r="290" spans="1:23" ht="15.75" customHeight="1" x14ac:dyDescent="0.15">
      <c r="A290" s="2"/>
      <c r="B290" s="145"/>
      <c r="C290" s="292"/>
      <c r="D290" s="96" t="s">
        <v>17</v>
      </c>
      <c r="E290" s="184">
        <f>IFERROR(E288+E289,"")</f>
        <v>0</v>
      </c>
      <c r="F290" s="185">
        <f t="shared" ref="F290" si="402">IFERROR(F288+F289,"")</f>
        <v>0</v>
      </c>
      <c r="G290" s="185">
        <f t="shared" ref="G290" si="403">IFERROR(G288+G289,"")</f>
        <v>0</v>
      </c>
      <c r="H290" s="185">
        <f t="shared" ref="H290" si="404">IFERROR(H288+H289,"")</f>
        <v>0</v>
      </c>
      <c r="I290" s="185">
        <f>IFERROR(I288+I289,"")</f>
        <v>0</v>
      </c>
      <c r="J290" s="185">
        <f t="shared" ref="J290" si="405">IFERROR(J288+J289,"")</f>
        <v>0</v>
      </c>
      <c r="K290" s="185">
        <f t="shared" ref="K290" si="406">IFERROR(K288+K289,"")</f>
        <v>0</v>
      </c>
      <c r="L290" s="185">
        <f t="shared" ref="L290" si="407">IFERROR(L288+L289,"")</f>
        <v>0</v>
      </c>
      <c r="M290" s="185">
        <f t="shared" ref="M290" si="408">IFERROR(M288+M289,"")</f>
        <v>0</v>
      </c>
      <c r="N290" s="186"/>
      <c r="O290" s="44"/>
      <c r="P290" s="41"/>
      <c r="Q290" s="44"/>
      <c r="R290" s="44"/>
      <c r="S290" s="41"/>
      <c r="T290" s="41"/>
      <c r="U290" s="41"/>
      <c r="V290" s="29"/>
      <c r="W290" s="29"/>
    </row>
    <row r="291" spans="1:23" ht="29.25" customHeight="1" thickBot="1" x14ac:dyDescent="0.2">
      <c r="A291" s="2"/>
      <c r="B291" s="145"/>
      <c r="C291" s="293"/>
      <c r="D291" s="216" t="s">
        <v>27</v>
      </c>
      <c r="E291" s="285">
        <f>IFERROR(ROUNDDOWN(E290*E$37,0),"")</f>
        <v>0</v>
      </c>
      <c r="F291" s="285">
        <f t="shared" ref="F291" si="409">IFERROR(ROUNDDOWN(F290*F$37,0),"")</f>
        <v>0</v>
      </c>
      <c r="G291" s="285">
        <f t="shared" ref="G291" si="410">IFERROR(ROUNDDOWN(G290*G$37,0),"")</f>
        <v>0</v>
      </c>
      <c r="H291" s="285">
        <f t="shared" ref="H291" si="411">IFERROR(ROUNDDOWN(H290*H$37,0),"")</f>
        <v>0</v>
      </c>
      <c r="I291" s="286">
        <f>IFERROR(ROUNDDOWN(I290*I$37*100/(100+I$37*100),0),"")</f>
        <v>0</v>
      </c>
      <c r="J291" s="286">
        <f t="shared" ref="J291" si="412">IFERROR(ROUNDDOWN(J290*J$37*100/(100+J$37*100),0),"")</f>
        <v>0</v>
      </c>
      <c r="K291" s="286">
        <f t="shared" ref="K291" si="413">IFERROR(ROUNDDOWN(K290*K$37*100/(100+K$37*100),0),"")</f>
        <v>0</v>
      </c>
      <c r="L291" s="286">
        <f t="shared" ref="L291" si="414">IFERROR(ROUNDDOWN(L290*L$37*100/(100+L$37*100),0),"")</f>
        <v>0</v>
      </c>
      <c r="M291" s="286">
        <f t="shared" ref="M291" si="415">IFERROR(ROUNDDOWN(M290*M$37*100/(100+M$37*100),0),"")</f>
        <v>0</v>
      </c>
      <c r="N291" s="269"/>
      <c r="O291" s="44"/>
      <c r="P291" s="41"/>
      <c r="Q291" s="44"/>
      <c r="R291" s="44"/>
      <c r="S291" s="41"/>
      <c r="T291" s="41"/>
      <c r="U291" s="41"/>
      <c r="V291" s="29"/>
      <c r="W291" s="29"/>
    </row>
    <row r="292" spans="1:23" ht="15.75" customHeight="1" x14ac:dyDescent="0.15">
      <c r="A292" s="2"/>
      <c r="B292" s="145" t="s">
        <v>50</v>
      </c>
      <c r="C292" s="2"/>
      <c r="D292" s="11" t="s">
        <v>9</v>
      </c>
      <c r="E292" s="108">
        <v>0</v>
      </c>
      <c r="F292" s="108">
        <v>0</v>
      </c>
      <c r="G292" s="108">
        <v>0</v>
      </c>
      <c r="H292" s="108">
        <v>0</v>
      </c>
      <c r="I292" s="108">
        <v>0</v>
      </c>
      <c r="J292" s="108">
        <v>0</v>
      </c>
      <c r="K292" s="108">
        <v>0</v>
      </c>
      <c r="L292" s="108">
        <v>0</v>
      </c>
      <c r="M292" s="108">
        <v>0</v>
      </c>
      <c r="N292" s="12"/>
      <c r="O292" s="44"/>
      <c r="P292" s="41"/>
      <c r="Q292" s="44"/>
      <c r="R292" s="44"/>
      <c r="S292" s="41"/>
      <c r="T292" s="41"/>
      <c r="U292" s="41"/>
      <c r="V292" s="29"/>
      <c r="W292" s="29"/>
    </row>
    <row r="293" spans="1:23" ht="15.75" customHeight="1" x14ac:dyDescent="0.15">
      <c r="A293" s="2"/>
      <c r="B293" s="145"/>
      <c r="C293" s="2"/>
      <c r="D293" s="1"/>
      <c r="E293" s="60"/>
      <c r="F293" s="50"/>
      <c r="G293" s="16"/>
      <c r="H293" s="98" t="s">
        <v>28</v>
      </c>
      <c r="I293" s="99" t="s">
        <v>29</v>
      </c>
      <c r="J293" s="133"/>
      <c r="K293" s="60"/>
      <c r="L293" s="60"/>
      <c r="M293" s="60"/>
      <c r="N293" s="12"/>
      <c r="O293" s="44"/>
      <c r="P293" s="41"/>
      <c r="Q293" s="44"/>
      <c r="R293" s="44"/>
      <c r="S293" s="41"/>
      <c r="T293" s="41"/>
      <c r="U293" s="41"/>
      <c r="V293" s="29"/>
      <c r="W293" s="29"/>
    </row>
    <row r="294" spans="1:23" ht="30.75" customHeight="1" x14ac:dyDescent="0.15">
      <c r="A294" s="2"/>
      <c r="B294" s="145"/>
      <c r="C294" s="304" t="str">
        <f>IF(AND(E294="",F294="",G294="",H294="",I294="",J294="",K294="",L294="",M294=""),"","一般管理費率：未記入、少数点以下第２位又は１０%以上を検出")</f>
        <v/>
      </c>
      <c r="D294" s="304"/>
      <c r="E294" s="102" t="str">
        <f>IF(AND(E292=ROUNDDOWN(E292,3),E292&lt;=0.1,E292&lt;&gt;""),"","←←確認してください ")</f>
        <v/>
      </c>
      <c r="F294" s="102" t="str">
        <f t="shared" ref="F294:M294" si="416">IF(AND(F292=ROUNDDOWN(F292,3),F292&lt;=0.1,F292&lt;&gt;""),"","←←確認してください ")</f>
        <v/>
      </c>
      <c r="G294" s="102" t="str">
        <f t="shared" si="416"/>
        <v/>
      </c>
      <c r="H294" s="102" t="str">
        <f t="shared" si="416"/>
        <v/>
      </c>
      <c r="I294" s="102" t="str">
        <f t="shared" si="416"/>
        <v/>
      </c>
      <c r="J294" s="102" t="str">
        <f t="shared" si="416"/>
        <v/>
      </c>
      <c r="K294" s="102" t="str">
        <f t="shared" si="416"/>
        <v/>
      </c>
      <c r="L294" s="102" t="str">
        <f t="shared" si="416"/>
        <v/>
      </c>
      <c r="M294" s="102" t="str">
        <f t="shared" si="416"/>
        <v/>
      </c>
      <c r="N294" s="4"/>
      <c r="O294" s="94"/>
      <c r="P294" s="41"/>
      <c r="Q294" s="44"/>
      <c r="R294" s="44"/>
      <c r="S294" s="41"/>
      <c r="T294" s="41"/>
      <c r="U294" s="41"/>
      <c r="V294" s="29"/>
      <c r="W294" s="29"/>
    </row>
    <row r="295" spans="1:23" ht="18.75" customHeight="1" x14ac:dyDescent="0.15">
      <c r="A295" s="2"/>
      <c r="B295" s="145" t="s">
        <v>48</v>
      </c>
      <c r="C295" s="2"/>
      <c r="D295" s="7" t="s">
        <v>12</v>
      </c>
      <c r="E295" s="290"/>
      <c r="F295" s="290"/>
      <c r="G295" s="290"/>
      <c r="H295" s="290"/>
      <c r="I295" s="290"/>
      <c r="J295" s="240"/>
      <c r="K295" s="240"/>
      <c r="L295" s="240"/>
      <c r="M295" s="240"/>
      <c r="N295" s="54"/>
      <c r="O295" s="54"/>
      <c r="P295" s="41"/>
      <c r="Q295" s="44"/>
      <c r="R295" s="44"/>
      <c r="S295" s="41"/>
      <c r="T295" s="41"/>
      <c r="U295" s="41"/>
      <c r="V295" s="29"/>
      <c r="W295" s="29"/>
    </row>
    <row r="296" spans="1:23" ht="18.75" customHeight="1" thickBot="1" x14ac:dyDescent="0.2">
      <c r="A296" s="2"/>
      <c r="B296" s="145" t="s">
        <v>49</v>
      </c>
      <c r="C296" s="2"/>
      <c r="D296" s="56" t="s">
        <v>98</v>
      </c>
      <c r="E296" s="302"/>
      <c r="F296" s="302"/>
      <c r="G296" s="302"/>
      <c r="H296" s="302"/>
      <c r="I296" s="302"/>
      <c r="J296" s="303" t="str">
        <f>IF(E296="","&lt;- 研究分担者を設定してください。","")</f>
        <v>&lt;- 研究分担者を設定してください。</v>
      </c>
      <c r="K296" s="303"/>
      <c r="L296" s="303"/>
      <c r="M296" s="303"/>
      <c r="N296" s="143" t="s">
        <v>2</v>
      </c>
      <c r="O296" s="44"/>
      <c r="P296" s="41"/>
      <c r="Q296" s="44"/>
      <c r="R296" s="44"/>
      <c r="S296" s="41"/>
      <c r="T296" s="41"/>
      <c r="U296" s="41"/>
      <c r="V296" s="29"/>
      <c r="W296" s="29"/>
    </row>
    <row r="297" spans="1:23" ht="18" customHeight="1" thickBot="1" x14ac:dyDescent="0.2">
      <c r="A297" s="2"/>
      <c r="B297" s="145" t="s">
        <v>51</v>
      </c>
      <c r="C297" s="21" t="s">
        <v>0</v>
      </c>
      <c r="D297" s="21" t="s">
        <v>25</v>
      </c>
      <c r="E297" s="132">
        <f>E$24</f>
        <v>25</v>
      </c>
      <c r="F297" s="132">
        <f t="shared" ref="F297:M297" si="417">F$24</f>
        <v>26</v>
      </c>
      <c r="G297" s="132">
        <f t="shared" si="417"/>
        <v>27</v>
      </c>
      <c r="H297" s="132">
        <f t="shared" si="417"/>
        <v>28</v>
      </c>
      <c r="I297" s="132">
        <f t="shared" si="417"/>
        <v>29</v>
      </c>
      <c r="J297" s="132">
        <f t="shared" si="417"/>
        <v>30</v>
      </c>
      <c r="K297" s="132">
        <f t="shared" si="417"/>
        <v>31</v>
      </c>
      <c r="L297" s="132">
        <f t="shared" si="417"/>
        <v>32</v>
      </c>
      <c r="M297" s="132">
        <f t="shared" si="417"/>
        <v>33</v>
      </c>
      <c r="N297" s="90" t="str">
        <f>N$24</f>
        <v>総額</v>
      </c>
      <c r="O297" s="44"/>
      <c r="P297" s="41"/>
      <c r="Q297" s="44"/>
      <c r="R297" s="44"/>
      <c r="S297" s="41"/>
      <c r="T297" s="41"/>
      <c r="U297" s="41"/>
      <c r="V297" s="29"/>
      <c r="W297" s="29"/>
    </row>
    <row r="298" spans="1:23" ht="15.75" customHeight="1" x14ac:dyDescent="0.15">
      <c r="A298" s="2"/>
      <c r="B298" s="145"/>
      <c r="C298" s="291" t="s">
        <v>70</v>
      </c>
      <c r="D298" s="24" t="s">
        <v>4</v>
      </c>
      <c r="E298" s="105">
        <v>0</v>
      </c>
      <c r="F298" s="106">
        <v>0</v>
      </c>
      <c r="G298" s="106">
        <v>0</v>
      </c>
      <c r="H298" s="106">
        <v>0</v>
      </c>
      <c r="I298" s="106">
        <v>0</v>
      </c>
      <c r="J298" s="106">
        <v>0</v>
      </c>
      <c r="K298" s="106">
        <v>0</v>
      </c>
      <c r="L298" s="106">
        <v>0</v>
      </c>
      <c r="M298" s="106">
        <v>0</v>
      </c>
      <c r="N298" s="36"/>
      <c r="O298" s="44"/>
      <c r="P298" s="41"/>
      <c r="Q298" s="44"/>
      <c r="R298" s="44"/>
      <c r="S298" s="41"/>
      <c r="T298" s="41"/>
      <c r="U298" s="41"/>
      <c r="V298" s="29"/>
      <c r="W298" s="29"/>
    </row>
    <row r="299" spans="1:23" ht="15.75" customHeight="1" x14ac:dyDescent="0.15">
      <c r="A299" s="2"/>
      <c r="B299" s="145"/>
      <c r="C299" s="292"/>
      <c r="D299" s="25" t="s">
        <v>5</v>
      </c>
      <c r="E299" s="109">
        <v>0</v>
      </c>
      <c r="F299" s="109">
        <v>0</v>
      </c>
      <c r="G299" s="109">
        <v>0</v>
      </c>
      <c r="H299" s="109">
        <v>0</v>
      </c>
      <c r="I299" s="109">
        <v>0</v>
      </c>
      <c r="J299" s="109">
        <v>0</v>
      </c>
      <c r="K299" s="110">
        <v>0</v>
      </c>
      <c r="L299" s="110">
        <v>0</v>
      </c>
      <c r="M299" s="110">
        <v>0</v>
      </c>
      <c r="N299" s="37"/>
      <c r="O299" s="44"/>
      <c r="P299" s="41"/>
      <c r="Q299" s="44"/>
      <c r="R299" s="44"/>
      <c r="S299" s="41"/>
      <c r="T299" s="41"/>
      <c r="U299" s="41"/>
      <c r="V299" s="29"/>
      <c r="W299" s="29"/>
    </row>
    <row r="300" spans="1:23" ht="15.75" customHeight="1" x14ac:dyDescent="0.15">
      <c r="A300" s="2"/>
      <c r="B300" s="145"/>
      <c r="C300" s="292"/>
      <c r="D300" s="26" t="s">
        <v>6</v>
      </c>
      <c r="E300" s="109">
        <v>0</v>
      </c>
      <c r="F300" s="109">
        <v>0</v>
      </c>
      <c r="G300" s="109">
        <v>0</v>
      </c>
      <c r="H300" s="109">
        <v>0</v>
      </c>
      <c r="I300" s="109">
        <v>0</v>
      </c>
      <c r="J300" s="109">
        <v>0</v>
      </c>
      <c r="K300" s="110">
        <v>0</v>
      </c>
      <c r="L300" s="110">
        <v>0</v>
      </c>
      <c r="M300" s="110">
        <v>0</v>
      </c>
      <c r="N300" s="37"/>
      <c r="O300" s="44"/>
      <c r="P300" s="41"/>
      <c r="Q300" s="44"/>
      <c r="R300" s="44"/>
      <c r="S300" s="41"/>
      <c r="T300" s="41"/>
      <c r="U300" s="41"/>
      <c r="V300" s="29"/>
      <c r="W300" s="29"/>
    </row>
    <row r="301" spans="1:23" ht="15.75" customHeight="1" x14ac:dyDescent="0.15">
      <c r="A301" s="2"/>
      <c r="B301" s="145"/>
      <c r="C301" s="292"/>
      <c r="D301" s="45" t="s">
        <v>7</v>
      </c>
      <c r="E301" s="111">
        <v>0</v>
      </c>
      <c r="F301" s="111">
        <v>0</v>
      </c>
      <c r="G301" s="111">
        <v>0</v>
      </c>
      <c r="H301" s="111">
        <v>0</v>
      </c>
      <c r="I301" s="111">
        <v>0</v>
      </c>
      <c r="J301" s="111">
        <v>0</v>
      </c>
      <c r="K301" s="112">
        <v>0</v>
      </c>
      <c r="L301" s="112">
        <v>0</v>
      </c>
      <c r="M301" s="112">
        <v>0</v>
      </c>
      <c r="N301" s="39"/>
      <c r="O301" s="44"/>
      <c r="P301" s="41"/>
      <c r="Q301" s="44"/>
      <c r="R301" s="44"/>
      <c r="S301" s="41"/>
      <c r="T301" s="41"/>
      <c r="U301" s="41"/>
      <c r="V301" s="29"/>
      <c r="W301" s="29"/>
    </row>
    <row r="302" spans="1:23" ht="15.75" customHeight="1" x14ac:dyDescent="0.15">
      <c r="A302" s="2"/>
      <c r="B302" s="145"/>
      <c r="C302" s="292"/>
      <c r="D302" s="174" t="s">
        <v>15</v>
      </c>
      <c r="E302" s="193">
        <f>SUM(E298:E301)</f>
        <v>0</v>
      </c>
      <c r="F302" s="180">
        <f t="shared" ref="F302" si="418">SUM(F298:F301)</f>
        <v>0</v>
      </c>
      <c r="G302" s="180">
        <f t="shared" ref="G302" si="419">SUM(G298:G301)</f>
        <v>0</v>
      </c>
      <c r="H302" s="180">
        <f t="shared" ref="H302" si="420">SUM(H298:H301)</f>
        <v>0</v>
      </c>
      <c r="I302" s="180">
        <f>SUM(I298:I301)</f>
        <v>0</v>
      </c>
      <c r="J302" s="180">
        <f t="shared" ref="J302" si="421">SUM(J298:J301)</f>
        <v>0</v>
      </c>
      <c r="K302" s="180">
        <f t="shared" ref="K302" si="422">SUM(K298:K301)</f>
        <v>0</v>
      </c>
      <c r="L302" s="180">
        <f t="shared" ref="L302" si="423">SUM(L298:L301)</f>
        <v>0</v>
      </c>
      <c r="M302" s="180">
        <f t="shared" ref="M302" si="424">SUM(M298:M301)</f>
        <v>0</v>
      </c>
      <c r="N302" s="177"/>
      <c r="O302" s="44"/>
      <c r="P302" s="41"/>
      <c r="Q302" s="44"/>
      <c r="R302" s="44"/>
      <c r="S302" s="41"/>
      <c r="T302" s="41"/>
      <c r="U302" s="41"/>
      <c r="V302" s="29"/>
      <c r="W302" s="29"/>
    </row>
    <row r="303" spans="1:23" ht="15.75" customHeight="1" x14ac:dyDescent="0.15">
      <c r="A303" s="2"/>
      <c r="B303" s="145"/>
      <c r="C303" s="292"/>
      <c r="D303" s="182" t="s">
        <v>8</v>
      </c>
      <c r="E303" s="199">
        <f t="shared" ref="E303:M303" si="425">IF(E308="",ROUNDDOWN(E302*E306,0),"　率設定ｴﾗｰ")</f>
        <v>0</v>
      </c>
      <c r="F303" s="180">
        <f t="shared" si="425"/>
        <v>0</v>
      </c>
      <c r="G303" s="180">
        <f t="shared" si="425"/>
        <v>0</v>
      </c>
      <c r="H303" s="180">
        <f t="shared" si="425"/>
        <v>0</v>
      </c>
      <c r="I303" s="180">
        <f t="shared" si="425"/>
        <v>0</v>
      </c>
      <c r="J303" s="180">
        <f t="shared" si="425"/>
        <v>0</v>
      </c>
      <c r="K303" s="180">
        <f t="shared" si="425"/>
        <v>0</v>
      </c>
      <c r="L303" s="180">
        <f t="shared" si="425"/>
        <v>0</v>
      </c>
      <c r="M303" s="180">
        <f t="shared" si="425"/>
        <v>0</v>
      </c>
      <c r="N303" s="177"/>
      <c r="O303" s="44"/>
      <c r="P303" s="41"/>
      <c r="Q303" s="44"/>
      <c r="R303" s="44"/>
      <c r="S303" s="41"/>
      <c r="T303" s="41"/>
      <c r="U303" s="41"/>
      <c r="V303" s="29"/>
      <c r="W303" s="29"/>
    </row>
    <row r="304" spans="1:23" ht="15.75" customHeight="1" x14ac:dyDescent="0.15">
      <c r="A304" s="2"/>
      <c r="B304" s="145"/>
      <c r="C304" s="292"/>
      <c r="D304" s="96" t="s">
        <v>17</v>
      </c>
      <c r="E304" s="184">
        <f>IFERROR(E302+E303,"")</f>
        <v>0</v>
      </c>
      <c r="F304" s="185">
        <f t="shared" ref="F304" si="426">IFERROR(F302+F303,"")</f>
        <v>0</v>
      </c>
      <c r="G304" s="185">
        <f t="shared" ref="G304" si="427">IFERROR(G302+G303,"")</f>
        <v>0</v>
      </c>
      <c r="H304" s="185">
        <f t="shared" ref="H304" si="428">IFERROR(H302+H303,"")</f>
        <v>0</v>
      </c>
      <c r="I304" s="185">
        <f>IFERROR(I302+I303,"")</f>
        <v>0</v>
      </c>
      <c r="J304" s="185">
        <f t="shared" ref="J304" si="429">IFERROR(J302+J303,"")</f>
        <v>0</v>
      </c>
      <c r="K304" s="185">
        <f t="shared" ref="K304" si="430">IFERROR(K302+K303,"")</f>
        <v>0</v>
      </c>
      <c r="L304" s="185">
        <f t="shared" ref="L304" si="431">IFERROR(L302+L303,"")</f>
        <v>0</v>
      </c>
      <c r="M304" s="185">
        <f t="shared" ref="M304" si="432">IFERROR(M302+M303,"")</f>
        <v>0</v>
      </c>
      <c r="N304" s="186"/>
      <c r="O304" s="44"/>
      <c r="P304" s="41"/>
      <c r="Q304" s="44"/>
      <c r="R304" s="44"/>
      <c r="S304" s="41"/>
      <c r="T304" s="41"/>
      <c r="U304" s="41"/>
      <c r="V304" s="29"/>
      <c r="W304" s="29"/>
    </row>
    <row r="305" spans="1:23" ht="29.25" customHeight="1" thickBot="1" x14ac:dyDescent="0.2">
      <c r="A305" s="2"/>
      <c r="B305" s="145"/>
      <c r="C305" s="293"/>
      <c r="D305" s="216" t="s">
        <v>27</v>
      </c>
      <c r="E305" s="285">
        <f>IFERROR(ROUNDDOWN(E304*E$37,0),"")</f>
        <v>0</v>
      </c>
      <c r="F305" s="285">
        <f t="shared" ref="F305" si="433">IFERROR(ROUNDDOWN(F304*F$37,0),"")</f>
        <v>0</v>
      </c>
      <c r="G305" s="285">
        <f t="shared" ref="G305" si="434">IFERROR(ROUNDDOWN(G304*G$37,0),"")</f>
        <v>0</v>
      </c>
      <c r="H305" s="285">
        <f t="shared" ref="H305" si="435">IFERROR(ROUNDDOWN(H304*H$37,0),"")</f>
        <v>0</v>
      </c>
      <c r="I305" s="286">
        <f>IFERROR(ROUNDDOWN(I304*I$37*100/(100+I$37*100),0),"")</f>
        <v>0</v>
      </c>
      <c r="J305" s="286">
        <f t="shared" ref="J305" si="436">IFERROR(ROUNDDOWN(J304*J$37*100/(100+J$37*100),0),"")</f>
        <v>0</v>
      </c>
      <c r="K305" s="286">
        <f t="shared" ref="K305" si="437">IFERROR(ROUNDDOWN(K304*K$37*100/(100+K$37*100),0),"")</f>
        <v>0</v>
      </c>
      <c r="L305" s="286">
        <f t="shared" ref="L305" si="438">IFERROR(ROUNDDOWN(L304*L$37*100/(100+L$37*100),0),"")</f>
        <v>0</v>
      </c>
      <c r="M305" s="286">
        <f t="shared" ref="M305" si="439">IFERROR(ROUNDDOWN(M304*M$37*100/(100+M$37*100),0),"")</f>
        <v>0</v>
      </c>
      <c r="N305" s="269"/>
      <c r="O305" s="44"/>
      <c r="P305" s="41"/>
      <c r="Q305" s="44"/>
      <c r="R305" s="44"/>
      <c r="S305" s="41"/>
      <c r="T305" s="41"/>
      <c r="U305" s="41"/>
      <c r="V305" s="29"/>
      <c r="W305" s="29"/>
    </row>
    <row r="306" spans="1:23" ht="15.75" customHeight="1" x14ac:dyDescent="0.15">
      <c r="A306" s="2"/>
      <c r="B306" s="145" t="s">
        <v>50</v>
      </c>
      <c r="C306" s="2"/>
      <c r="D306" s="11" t="s">
        <v>9</v>
      </c>
      <c r="E306" s="108">
        <v>0</v>
      </c>
      <c r="F306" s="108">
        <v>0</v>
      </c>
      <c r="G306" s="108">
        <v>0</v>
      </c>
      <c r="H306" s="108">
        <v>0</v>
      </c>
      <c r="I306" s="108">
        <v>0</v>
      </c>
      <c r="J306" s="108">
        <v>0</v>
      </c>
      <c r="K306" s="108">
        <v>0</v>
      </c>
      <c r="L306" s="108">
        <v>0</v>
      </c>
      <c r="M306" s="108">
        <v>0</v>
      </c>
      <c r="N306" s="12"/>
      <c r="O306" s="44"/>
      <c r="P306" s="41"/>
      <c r="Q306" s="44"/>
      <c r="R306" s="44"/>
      <c r="S306" s="41"/>
      <c r="T306" s="41"/>
      <c r="U306" s="41"/>
      <c r="V306" s="29"/>
      <c r="W306" s="29"/>
    </row>
    <row r="307" spans="1:23" ht="15.75" customHeight="1" x14ac:dyDescent="0.15">
      <c r="A307" s="2"/>
      <c r="B307" s="145"/>
      <c r="C307" s="2"/>
      <c r="D307" s="1"/>
      <c r="E307" s="60"/>
      <c r="F307" s="50"/>
      <c r="G307" s="16"/>
      <c r="H307" s="98" t="s">
        <v>28</v>
      </c>
      <c r="I307" s="99" t="s">
        <v>29</v>
      </c>
      <c r="J307" s="133"/>
      <c r="K307" s="60"/>
      <c r="L307" s="60"/>
      <c r="M307" s="60"/>
      <c r="N307" s="12"/>
      <c r="O307" s="44"/>
      <c r="P307" s="41"/>
      <c r="Q307" s="44"/>
      <c r="R307" s="44"/>
      <c r="S307" s="41"/>
      <c r="T307" s="41"/>
      <c r="U307" s="41"/>
      <c r="V307" s="29"/>
      <c r="W307" s="29"/>
    </row>
    <row r="308" spans="1:23" ht="29.25" customHeight="1" x14ac:dyDescent="0.15">
      <c r="A308" s="2"/>
      <c r="B308" s="145"/>
      <c r="C308" s="304" t="str">
        <f>IF(AND(E308="",F308="",G308="",H308="",I308="",J308="",K308="",L308="",M308=""),"","一般管理費率：未記入、少数点以下第２位又は１０%以上を検出")</f>
        <v/>
      </c>
      <c r="D308" s="304"/>
      <c r="E308" s="102" t="str">
        <f>IF(AND(E306=ROUNDDOWN(E306,3),E306&lt;=0.1,E306&lt;&gt;""),"","←←確認してください ")</f>
        <v/>
      </c>
      <c r="F308" s="102" t="str">
        <f t="shared" ref="F308:M308" si="440">IF(AND(F306=ROUNDDOWN(F306,3),F306&lt;=0.1,F306&lt;&gt;""),"","←←確認してください ")</f>
        <v/>
      </c>
      <c r="G308" s="102" t="str">
        <f t="shared" si="440"/>
        <v/>
      </c>
      <c r="H308" s="102" t="str">
        <f t="shared" si="440"/>
        <v/>
      </c>
      <c r="I308" s="102" t="str">
        <f t="shared" si="440"/>
        <v/>
      </c>
      <c r="J308" s="102" t="str">
        <f t="shared" si="440"/>
        <v/>
      </c>
      <c r="K308" s="102" t="str">
        <f t="shared" si="440"/>
        <v/>
      </c>
      <c r="L308" s="102" t="str">
        <f t="shared" si="440"/>
        <v/>
      </c>
      <c r="M308" s="102" t="str">
        <f t="shared" si="440"/>
        <v/>
      </c>
      <c r="N308" s="4"/>
      <c r="O308" s="93"/>
      <c r="P308" s="41"/>
      <c r="Q308" s="44"/>
      <c r="R308" s="44"/>
      <c r="S308" s="41"/>
      <c r="T308" s="41"/>
      <c r="U308" s="41"/>
      <c r="V308" s="29"/>
      <c r="W308" s="29"/>
    </row>
    <row r="309" spans="1:23" ht="18.75" customHeight="1" x14ac:dyDescent="0.15">
      <c r="A309" s="2"/>
      <c r="B309" s="145" t="s">
        <v>48</v>
      </c>
      <c r="C309" s="2"/>
      <c r="D309" s="7" t="s">
        <v>12</v>
      </c>
      <c r="E309" s="290"/>
      <c r="F309" s="290"/>
      <c r="G309" s="290"/>
      <c r="H309" s="290"/>
      <c r="I309" s="290"/>
      <c r="J309" s="240"/>
      <c r="K309" s="240"/>
      <c r="L309" s="240"/>
      <c r="M309" s="240"/>
      <c r="N309" s="54"/>
      <c r="O309" s="54"/>
      <c r="P309" s="41"/>
      <c r="Q309" s="41"/>
      <c r="R309" s="41"/>
      <c r="S309" s="41"/>
      <c r="T309" s="41"/>
      <c r="U309" s="41"/>
      <c r="V309" s="29"/>
      <c r="W309" s="29"/>
    </row>
    <row r="310" spans="1:23" ht="18.75" customHeight="1" thickBot="1" x14ac:dyDescent="0.2">
      <c r="A310" s="2"/>
      <c r="B310" s="145" t="s">
        <v>49</v>
      </c>
      <c r="C310" s="2"/>
      <c r="D310" s="56" t="s">
        <v>98</v>
      </c>
      <c r="E310" s="302"/>
      <c r="F310" s="302"/>
      <c r="G310" s="302"/>
      <c r="H310" s="302"/>
      <c r="I310" s="302"/>
      <c r="J310" s="303" t="str">
        <f>IF(E310="","&lt;- 研究分担者を設定してください。","")</f>
        <v>&lt;- 研究分担者を設定してください。</v>
      </c>
      <c r="K310" s="303"/>
      <c r="L310" s="303"/>
      <c r="M310" s="303"/>
      <c r="N310" s="143" t="s">
        <v>2</v>
      </c>
      <c r="O310" s="44"/>
      <c r="P310" s="41"/>
      <c r="Q310" s="41"/>
      <c r="R310" s="41"/>
      <c r="S310" s="41"/>
      <c r="T310" s="41"/>
      <c r="U310" s="41"/>
      <c r="V310" s="29"/>
      <c r="W310" s="29"/>
    </row>
    <row r="311" spans="1:23" ht="18" customHeight="1" thickBot="1" x14ac:dyDescent="0.2">
      <c r="A311" s="2"/>
      <c r="B311" s="145" t="s">
        <v>51</v>
      </c>
      <c r="C311" s="21" t="s">
        <v>0</v>
      </c>
      <c r="D311" s="21" t="s">
        <v>25</v>
      </c>
      <c r="E311" s="132">
        <f>E$24</f>
        <v>25</v>
      </c>
      <c r="F311" s="132">
        <f t="shared" ref="F311:M311" si="441">F$24</f>
        <v>26</v>
      </c>
      <c r="G311" s="132">
        <f t="shared" si="441"/>
        <v>27</v>
      </c>
      <c r="H311" s="132">
        <f t="shared" si="441"/>
        <v>28</v>
      </c>
      <c r="I311" s="132">
        <f t="shared" si="441"/>
        <v>29</v>
      </c>
      <c r="J311" s="132">
        <f t="shared" si="441"/>
        <v>30</v>
      </c>
      <c r="K311" s="132">
        <f t="shared" si="441"/>
        <v>31</v>
      </c>
      <c r="L311" s="132">
        <f t="shared" si="441"/>
        <v>32</v>
      </c>
      <c r="M311" s="132">
        <f t="shared" si="441"/>
        <v>33</v>
      </c>
      <c r="N311" s="90" t="str">
        <f>N$24</f>
        <v>総額</v>
      </c>
      <c r="O311" s="44"/>
      <c r="P311" s="41"/>
      <c r="Q311" s="41"/>
      <c r="R311" s="41"/>
      <c r="S311" s="41"/>
      <c r="T311" s="41"/>
      <c r="U311" s="41"/>
      <c r="V311" s="29"/>
      <c r="W311" s="29"/>
    </row>
    <row r="312" spans="1:23" ht="15.75" customHeight="1" x14ac:dyDescent="0.15">
      <c r="A312" s="2"/>
      <c r="B312" s="145"/>
      <c r="C312" s="291" t="s">
        <v>70</v>
      </c>
      <c r="D312" s="24" t="s">
        <v>4</v>
      </c>
      <c r="E312" s="105">
        <v>0</v>
      </c>
      <c r="F312" s="106">
        <v>0</v>
      </c>
      <c r="G312" s="106">
        <v>0</v>
      </c>
      <c r="H312" s="106">
        <v>0</v>
      </c>
      <c r="I312" s="106">
        <v>0</v>
      </c>
      <c r="J312" s="106">
        <v>0</v>
      </c>
      <c r="K312" s="106">
        <v>0</v>
      </c>
      <c r="L312" s="106">
        <v>0</v>
      </c>
      <c r="M312" s="106">
        <v>0</v>
      </c>
      <c r="N312" s="36"/>
      <c r="O312" s="44"/>
      <c r="P312" s="41"/>
      <c r="Q312" s="41"/>
      <c r="R312" s="41"/>
      <c r="S312" s="41"/>
      <c r="T312" s="41"/>
      <c r="U312" s="41"/>
      <c r="V312" s="29"/>
      <c r="W312" s="29"/>
    </row>
    <row r="313" spans="1:23" ht="15.75" customHeight="1" x14ac:dyDescent="0.15">
      <c r="A313" s="2"/>
      <c r="B313" s="145"/>
      <c r="C313" s="292"/>
      <c r="D313" s="25" t="s">
        <v>5</v>
      </c>
      <c r="E313" s="109">
        <v>0</v>
      </c>
      <c r="F313" s="109">
        <v>0</v>
      </c>
      <c r="G313" s="109">
        <v>0</v>
      </c>
      <c r="H313" s="109">
        <v>0</v>
      </c>
      <c r="I313" s="109">
        <v>0</v>
      </c>
      <c r="J313" s="109">
        <v>0</v>
      </c>
      <c r="K313" s="110">
        <v>0</v>
      </c>
      <c r="L313" s="110">
        <v>0</v>
      </c>
      <c r="M313" s="110">
        <v>0</v>
      </c>
      <c r="N313" s="37"/>
      <c r="O313" s="44"/>
      <c r="P313" s="41"/>
      <c r="Q313" s="41"/>
      <c r="R313" s="41"/>
      <c r="S313" s="41"/>
      <c r="T313" s="41"/>
      <c r="U313" s="41"/>
      <c r="V313" s="29"/>
      <c r="W313" s="29"/>
    </row>
    <row r="314" spans="1:23" ht="15.75" customHeight="1" x14ac:dyDescent="0.15">
      <c r="A314" s="2"/>
      <c r="B314" s="145"/>
      <c r="C314" s="292"/>
      <c r="D314" s="26" t="s">
        <v>6</v>
      </c>
      <c r="E314" s="109">
        <v>0</v>
      </c>
      <c r="F314" s="109">
        <v>0</v>
      </c>
      <c r="G314" s="109">
        <v>0</v>
      </c>
      <c r="H314" s="109">
        <v>0</v>
      </c>
      <c r="I314" s="109">
        <v>0</v>
      </c>
      <c r="J314" s="109">
        <v>0</v>
      </c>
      <c r="K314" s="110">
        <v>0</v>
      </c>
      <c r="L314" s="110">
        <v>0</v>
      </c>
      <c r="M314" s="110">
        <v>0</v>
      </c>
      <c r="N314" s="37"/>
      <c r="O314" s="44"/>
      <c r="P314" s="41"/>
      <c r="Q314" s="41"/>
      <c r="R314" s="41"/>
      <c r="S314" s="41"/>
      <c r="T314" s="41"/>
      <c r="U314" s="41"/>
      <c r="V314" s="29"/>
      <c r="W314" s="29"/>
    </row>
    <row r="315" spans="1:23" ht="15.75" customHeight="1" x14ac:dyDescent="0.15">
      <c r="A315" s="2"/>
      <c r="B315" s="145"/>
      <c r="C315" s="292"/>
      <c r="D315" s="45" t="s">
        <v>7</v>
      </c>
      <c r="E315" s="111">
        <v>0</v>
      </c>
      <c r="F315" s="111">
        <v>0</v>
      </c>
      <c r="G315" s="111">
        <v>0</v>
      </c>
      <c r="H315" s="111">
        <v>0</v>
      </c>
      <c r="I315" s="111">
        <v>0</v>
      </c>
      <c r="J315" s="111">
        <v>0</v>
      </c>
      <c r="K315" s="112">
        <v>0</v>
      </c>
      <c r="L315" s="112">
        <v>0</v>
      </c>
      <c r="M315" s="112">
        <v>0</v>
      </c>
      <c r="N315" s="39"/>
      <c r="O315" s="44"/>
      <c r="P315" s="41"/>
      <c r="Q315" s="41"/>
      <c r="R315" s="41"/>
      <c r="S315" s="41"/>
      <c r="T315" s="41"/>
      <c r="U315" s="41"/>
      <c r="V315" s="29"/>
      <c r="W315" s="29"/>
    </row>
    <row r="316" spans="1:23" ht="15.75" customHeight="1" x14ac:dyDescent="0.15">
      <c r="A316" s="2"/>
      <c r="B316" s="145"/>
      <c r="C316" s="292"/>
      <c r="D316" s="174" t="s">
        <v>15</v>
      </c>
      <c r="E316" s="193">
        <f>SUM(E312:E315)</f>
        <v>0</v>
      </c>
      <c r="F316" s="180">
        <f t="shared" ref="F316" si="442">SUM(F312:F315)</f>
        <v>0</v>
      </c>
      <c r="G316" s="180">
        <f t="shared" ref="G316" si="443">SUM(G312:G315)</f>
        <v>0</v>
      </c>
      <c r="H316" s="180">
        <f t="shared" ref="H316" si="444">SUM(H312:H315)</f>
        <v>0</v>
      </c>
      <c r="I316" s="180">
        <f>SUM(I312:I315)</f>
        <v>0</v>
      </c>
      <c r="J316" s="180">
        <f t="shared" ref="J316" si="445">SUM(J312:J315)</f>
        <v>0</v>
      </c>
      <c r="K316" s="180">
        <f t="shared" ref="K316" si="446">SUM(K312:K315)</f>
        <v>0</v>
      </c>
      <c r="L316" s="180">
        <f t="shared" ref="L316" si="447">SUM(L312:L315)</f>
        <v>0</v>
      </c>
      <c r="M316" s="180">
        <f t="shared" ref="M316" si="448">SUM(M312:M315)</f>
        <v>0</v>
      </c>
      <c r="N316" s="177"/>
      <c r="O316" s="44"/>
      <c r="P316" s="41"/>
      <c r="Q316" s="41"/>
      <c r="R316" s="41"/>
      <c r="S316" s="41"/>
      <c r="T316" s="41"/>
      <c r="U316" s="41"/>
      <c r="V316" s="29"/>
      <c r="W316" s="29"/>
    </row>
    <row r="317" spans="1:23" ht="15.75" customHeight="1" x14ac:dyDescent="0.15">
      <c r="A317" s="2"/>
      <c r="B317" s="145"/>
      <c r="C317" s="292"/>
      <c r="D317" s="182" t="s">
        <v>8</v>
      </c>
      <c r="E317" s="199">
        <f t="shared" ref="E317:M317" si="449">IF(E322="",ROUNDDOWN(E316*E320,0),"　率設定ｴﾗｰ")</f>
        <v>0</v>
      </c>
      <c r="F317" s="180">
        <f t="shared" si="449"/>
        <v>0</v>
      </c>
      <c r="G317" s="180">
        <f t="shared" si="449"/>
        <v>0</v>
      </c>
      <c r="H317" s="180">
        <f t="shared" si="449"/>
        <v>0</v>
      </c>
      <c r="I317" s="180">
        <f t="shared" si="449"/>
        <v>0</v>
      </c>
      <c r="J317" s="180">
        <f t="shared" si="449"/>
        <v>0</v>
      </c>
      <c r="K317" s="180">
        <f t="shared" si="449"/>
        <v>0</v>
      </c>
      <c r="L317" s="180">
        <f t="shared" si="449"/>
        <v>0</v>
      </c>
      <c r="M317" s="180">
        <f t="shared" si="449"/>
        <v>0</v>
      </c>
      <c r="N317" s="177"/>
      <c r="O317" s="44"/>
      <c r="P317" s="41"/>
      <c r="Q317" s="41"/>
      <c r="R317" s="41"/>
      <c r="S317" s="41"/>
      <c r="T317" s="41"/>
      <c r="U317" s="41"/>
      <c r="V317" s="29"/>
      <c r="W317" s="29"/>
    </row>
    <row r="318" spans="1:23" ht="15.75" customHeight="1" x14ac:dyDescent="0.15">
      <c r="A318" s="2"/>
      <c r="B318" s="145"/>
      <c r="C318" s="292"/>
      <c r="D318" s="96" t="s">
        <v>17</v>
      </c>
      <c r="E318" s="184">
        <f>IFERROR(E316+E317,"")</f>
        <v>0</v>
      </c>
      <c r="F318" s="185">
        <f t="shared" ref="F318" si="450">IFERROR(F316+F317,"")</f>
        <v>0</v>
      </c>
      <c r="G318" s="185">
        <f t="shared" ref="G318" si="451">IFERROR(G316+G317,"")</f>
        <v>0</v>
      </c>
      <c r="H318" s="185">
        <f t="shared" ref="H318" si="452">IFERROR(H316+H317,"")</f>
        <v>0</v>
      </c>
      <c r="I318" s="185">
        <f>IFERROR(I316+I317,"")</f>
        <v>0</v>
      </c>
      <c r="J318" s="185">
        <f t="shared" ref="J318" si="453">IFERROR(J316+J317,"")</f>
        <v>0</v>
      </c>
      <c r="K318" s="185">
        <f t="shared" ref="K318" si="454">IFERROR(K316+K317,"")</f>
        <v>0</v>
      </c>
      <c r="L318" s="185">
        <f t="shared" ref="L318" si="455">IFERROR(L316+L317,"")</f>
        <v>0</v>
      </c>
      <c r="M318" s="185">
        <f t="shared" ref="M318" si="456">IFERROR(M316+M317,"")</f>
        <v>0</v>
      </c>
      <c r="N318" s="186"/>
      <c r="O318" s="44"/>
      <c r="P318" s="41"/>
      <c r="Q318" s="41"/>
      <c r="R318" s="41"/>
      <c r="S318" s="41"/>
      <c r="T318" s="41"/>
      <c r="U318" s="41"/>
      <c r="V318" s="29"/>
      <c r="W318" s="29"/>
    </row>
    <row r="319" spans="1:23" ht="29.25" customHeight="1" thickBot="1" x14ac:dyDescent="0.2">
      <c r="A319" s="2"/>
      <c r="B319" s="145"/>
      <c r="C319" s="293"/>
      <c r="D319" s="216" t="s">
        <v>27</v>
      </c>
      <c r="E319" s="285">
        <f>IFERROR(ROUNDDOWN(E318*E$37,0),"")</f>
        <v>0</v>
      </c>
      <c r="F319" s="285">
        <f t="shared" ref="F319" si="457">IFERROR(ROUNDDOWN(F318*F$37,0),"")</f>
        <v>0</v>
      </c>
      <c r="G319" s="285">
        <f t="shared" ref="G319" si="458">IFERROR(ROUNDDOWN(G318*G$37,0),"")</f>
        <v>0</v>
      </c>
      <c r="H319" s="285">
        <f t="shared" ref="H319" si="459">IFERROR(ROUNDDOWN(H318*H$37,0),"")</f>
        <v>0</v>
      </c>
      <c r="I319" s="286">
        <f>IFERROR(ROUNDDOWN(I318*I$37*100/(100+I$37*100),0),"")</f>
        <v>0</v>
      </c>
      <c r="J319" s="286">
        <f t="shared" ref="J319" si="460">IFERROR(ROUNDDOWN(J318*J$37*100/(100+J$37*100),0),"")</f>
        <v>0</v>
      </c>
      <c r="K319" s="286">
        <f t="shared" ref="K319" si="461">IFERROR(ROUNDDOWN(K318*K$37*100/(100+K$37*100),0),"")</f>
        <v>0</v>
      </c>
      <c r="L319" s="286">
        <f t="shared" ref="L319" si="462">IFERROR(ROUNDDOWN(L318*L$37*100/(100+L$37*100),0),"")</f>
        <v>0</v>
      </c>
      <c r="M319" s="286">
        <f t="shared" ref="M319" si="463">IFERROR(ROUNDDOWN(M318*M$37*100/(100+M$37*100),0),"")</f>
        <v>0</v>
      </c>
      <c r="N319" s="269"/>
      <c r="O319" s="44"/>
      <c r="P319" s="41"/>
      <c r="Q319" s="41"/>
      <c r="R319" s="41"/>
      <c r="S319" s="41"/>
      <c r="T319" s="41"/>
      <c r="U319" s="41"/>
      <c r="V319" s="29"/>
      <c r="W319" s="29"/>
    </row>
    <row r="320" spans="1:23" ht="15.75" customHeight="1" x14ac:dyDescent="0.15">
      <c r="A320" s="2"/>
      <c r="B320" s="145" t="s">
        <v>50</v>
      </c>
      <c r="C320" s="2"/>
      <c r="D320" s="11" t="s">
        <v>9</v>
      </c>
      <c r="E320" s="108">
        <v>0</v>
      </c>
      <c r="F320" s="108">
        <v>0</v>
      </c>
      <c r="G320" s="108">
        <v>0</v>
      </c>
      <c r="H320" s="108">
        <v>0</v>
      </c>
      <c r="I320" s="108">
        <v>0</v>
      </c>
      <c r="J320" s="108">
        <v>0</v>
      </c>
      <c r="K320" s="108">
        <v>0</v>
      </c>
      <c r="L320" s="108">
        <v>0</v>
      </c>
      <c r="M320" s="108">
        <v>0</v>
      </c>
      <c r="N320" s="12"/>
      <c r="O320" s="44"/>
      <c r="P320" s="41"/>
      <c r="Q320" s="41"/>
      <c r="R320" s="41"/>
      <c r="S320" s="41"/>
      <c r="T320" s="41"/>
      <c r="U320" s="41"/>
      <c r="V320" s="29"/>
      <c r="W320" s="29"/>
    </row>
    <row r="321" spans="1:23" ht="15.75" customHeight="1" x14ac:dyDescent="0.15">
      <c r="A321" s="2"/>
      <c r="B321" s="2"/>
      <c r="C321" s="2"/>
      <c r="D321" s="1"/>
      <c r="E321" s="60"/>
      <c r="F321" s="50"/>
      <c r="G321" s="16"/>
      <c r="H321" s="98" t="s">
        <v>28</v>
      </c>
      <c r="I321" s="99" t="s">
        <v>29</v>
      </c>
      <c r="J321" s="133"/>
      <c r="K321" s="60"/>
      <c r="L321" s="60"/>
      <c r="M321" s="60"/>
      <c r="N321" s="12"/>
      <c r="O321" s="44"/>
      <c r="P321" s="41"/>
      <c r="Q321" s="41"/>
      <c r="R321" s="41"/>
      <c r="S321" s="41"/>
      <c r="T321" s="41"/>
      <c r="U321" s="41"/>
      <c r="V321" s="29"/>
      <c r="W321" s="29"/>
    </row>
    <row r="322" spans="1:23" ht="30.75" customHeight="1" x14ac:dyDescent="0.15">
      <c r="A322" s="2"/>
      <c r="B322" s="2"/>
      <c r="C322" s="304" t="str">
        <f>IF(AND(E322="",F322="",G322="",H322="",I322="",J322="",K322="",L322="",M322=""),"","一般管理費率：未記入、少数点以下第２位又は１０%以上を検出")</f>
        <v/>
      </c>
      <c r="D322" s="304"/>
      <c r="E322" s="102" t="str">
        <f>IF(AND(E320=ROUNDDOWN(E320,3),E320&lt;=0.1,E320&lt;&gt;""),"","←←確認してください ")</f>
        <v/>
      </c>
      <c r="F322" s="102" t="str">
        <f t="shared" ref="F322:M322" si="464">IF(AND(F320=ROUNDDOWN(F320,3),F320&lt;=0.1,F320&lt;&gt;""),"","←←確認してください ")</f>
        <v/>
      </c>
      <c r="G322" s="102" t="str">
        <f t="shared" si="464"/>
        <v/>
      </c>
      <c r="H322" s="102" t="str">
        <f t="shared" si="464"/>
        <v/>
      </c>
      <c r="I322" s="102" t="str">
        <f t="shared" si="464"/>
        <v/>
      </c>
      <c r="J322" s="102" t="str">
        <f t="shared" si="464"/>
        <v/>
      </c>
      <c r="K322" s="102" t="str">
        <f t="shared" si="464"/>
        <v/>
      </c>
      <c r="L322" s="102" t="str">
        <f t="shared" si="464"/>
        <v/>
      </c>
      <c r="M322" s="102" t="str">
        <f t="shared" si="464"/>
        <v/>
      </c>
      <c r="N322" s="4"/>
      <c r="O322" s="94"/>
      <c r="P322" s="44"/>
      <c r="Q322" s="41"/>
      <c r="R322" s="41"/>
      <c r="S322" s="41"/>
      <c r="T322" s="41"/>
      <c r="U322" s="41"/>
      <c r="V322" s="29"/>
      <c r="W322" s="29"/>
    </row>
    <row r="323" spans="1:23" x14ac:dyDescent="0.15">
      <c r="A323" s="2"/>
      <c r="B323" s="2"/>
      <c r="C323" s="2"/>
      <c r="D323" s="1"/>
      <c r="E323" s="3"/>
      <c r="F323" s="3"/>
      <c r="G323" s="3"/>
      <c r="H323" s="3"/>
      <c r="I323" s="3"/>
      <c r="J323" s="3"/>
      <c r="K323" s="3"/>
      <c r="L323" s="3"/>
      <c r="M323" s="3"/>
      <c r="N323" s="3"/>
      <c r="O323" s="95"/>
      <c r="P323" s="44"/>
      <c r="Q323" s="41"/>
      <c r="R323" s="41"/>
      <c r="S323" s="41"/>
      <c r="T323" s="41"/>
      <c r="U323" s="41"/>
      <c r="V323" s="29"/>
      <c r="W323" s="29"/>
    </row>
    <row r="324" spans="1:23" x14ac:dyDescent="0.15">
      <c r="A324" s="2"/>
      <c r="B324" s="2"/>
      <c r="C324" s="2"/>
      <c r="D324" s="2"/>
      <c r="E324" s="12"/>
      <c r="F324" s="12"/>
      <c r="G324" s="12"/>
      <c r="H324" s="12"/>
      <c r="I324" s="12"/>
      <c r="J324" s="12"/>
      <c r="K324" s="12"/>
      <c r="L324" s="12"/>
      <c r="M324" s="12"/>
      <c r="N324" s="12"/>
      <c r="O324" s="65"/>
      <c r="P324" s="41"/>
      <c r="Q324" s="41"/>
      <c r="R324" s="41"/>
      <c r="S324" s="41"/>
      <c r="T324" s="41"/>
      <c r="U324" s="41"/>
      <c r="V324" s="29"/>
      <c r="W324" s="29"/>
    </row>
  </sheetData>
  <sheetProtection algorithmName="SHA-512" hashValue="bOyX2j/if81qvhRGWj7aiRr2Lgzv84fiOEA8R0kbmlWFqJQUJ+XUlDfmjtkFQW0KTEIpQbQ1EiRyTfFBuOMn/Q==" saltValue="/BQqIfiHLZvNQ/I9HCPJvA==" spinCount="100000" sheet="1" formatCells="0" formatColumns="0" formatRows="0"/>
  <protectedRanges>
    <protectedRange sqref="E186:M189 E194:M194 E298:M301 E306:M306 E312:M315 E320:M320 E208:M208 E214:M217 E222:M222 E228:M231 E236:M236 E250:M250 E256:M259 E264:M264 E270:M273 E278:M278 E284:M287 E292:M292 E200:M203 E242:M245" name="範囲3"/>
    <protectedRange sqref="E44:M47 E52:M52 E72:M75 E80:M80 E156:M159 E164:M164 E170:M173 E178:M178 E58:M61 E66:M66 E86:M89 E94:M94 E100:M103 E108:M108 E114:M117 E122:M122 E128:M131 E136:M136 E142:M145 E150:M150 J41:M41" name="範囲2"/>
    <protectedRange sqref="E36:M36 E23:H23 M22:N23 E25:M28 J21:N21" name="範囲1"/>
    <protectedRange sqref="L22:L23" name="範囲1_2_1"/>
    <protectedRange sqref="E18:N20" name="範囲1_1"/>
    <protectedRange sqref="E22:H22 E21:I21" name="範囲1_3"/>
    <protectedRange sqref="E41:I42" name="範囲2_1"/>
    <protectedRange sqref="J42:M42" name="範囲2_3"/>
    <protectedRange sqref="E55:M56" name="範囲2_4"/>
    <protectedRange sqref="E69:M70" name="範囲2_5"/>
    <protectedRange sqref="E83:M84" name="範囲2_6"/>
    <protectedRange sqref="E97:M98" name="範囲2_7"/>
    <protectedRange sqref="E111:M112" name="範囲2_8"/>
    <protectedRange sqref="E125:M126" name="範囲2_9"/>
    <protectedRange sqref="E139:M140" name="範囲2_10"/>
    <protectedRange sqref="E153:M154" name="範囲2_11"/>
    <protectedRange sqref="E167:M168" name="範囲2_12"/>
    <protectedRange sqref="E183:M184" name="範囲3_1"/>
    <protectedRange sqref="E197:M198" name="範囲3_2"/>
    <protectedRange sqref="E211:M212" name="範囲3_3"/>
    <protectedRange sqref="E225:M226" name="範囲3_4"/>
    <protectedRange sqref="E239:M240" name="範囲3_6"/>
    <protectedRange sqref="E253:M254" name="範囲3_7"/>
    <protectedRange sqref="E267:M268" name="範囲3_9"/>
    <protectedRange sqref="E281:M282" name="範囲3_10"/>
    <protectedRange sqref="E295:M296" name="範囲3_11"/>
    <protectedRange sqref="E309:M310" name="範囲3_12"/>
  </protectedRanges>
  <mergeCells count="108">
    <mergeCell ref="C16:N16"/>
    <mergeCell ref="C39:D39"/>
    <mergeCell ref="C54:D54"/>
    <mergeCell ref="E18:N18"/>
    <mergeCell ref="E19:N19"/>
    <mergeCell ref="E20:N20"/>
    <mergeCell ref="C82:D82"/>
    <mergeCell ref="E21:I21"/>
    <mergeCell ref="E22:I22"/>
    <mergeCell ref="C270:C277"/>
    <mergeCell ref="E183:I183"/>
    <mergeCell ref="E184:I184"/>
    <mergeCell ref="C68:D68"/>
    <mergeCell ref="C322:D322"/>
    <mergeCell ref="C180:D180"/>
    <mergeCell ref="C210:D210"/>
    <mergeCell ref="C196:D196"/>
    <mergeCell ref="C308:D308"/>
    <mergeCell ref="C224:D224"/>
    <mergeCell ref="C294:D294"/>
    <mergeCell ref="C96:D96"/>
    <mergeCell ref="C110:D110"/>
    <mergeCell ref="C124:D124"/>
    <mergeCell ref="C138:D138"/>
    <mergeCell ref="C166:D166"/>
    <mergeCell ref="C152:D152"/>
    <mergeCell ref="C238:D238"/>
    <mergeCell ref="C252:D252"/>
    <mergeCell ref="C266:D266"/>
    <mergeCell ref="C156:C163"/>
    <mergeCell ref="C170:C177"/>
    <mergeCell ref="C186:C193"/>
    <mergeCell ref="C200:C207"/>
    <mergeCell ref="C214:C221"/>
    <mergeCell ref="C228:C235"/>
    <mergeCell ref="C242:C249"/>
    <mergeCell ref="C256:C263"/>
    <mergeCell ref="C25:C35"/>
    <mergeCell ref="C44:C51"/>
    <mergeCell ref="C58:C65"/>
    <mergeCell ref="C72:C79"/>
    <mergeCell ref="C86:C93"/>
    <mergeCell ref="C100:C107"/>
    <mergeCell ref="C114:C121"/>
    <mergeCell ref="C128:C135"/>
    <mergeCell ref="C142:C149"/>
    <mergeCell ref="C284:C291"/>
    <mergeCell ref="C298:C305"/>
    <mergeCell ref="C312:C319"/>
    <mergeCell ref="E41:I41"/>
    <mergeCell ref="E42:I42"/>
    <mergeCell ref="J42:M42"/>
    <mergeCell ref="E55:I55"/>
    <mergeCell ref="E56:I56"/>
    <mergeCell ref="J56:M56"/>
    <mergeCell ref="E69:I69"/>
    <mergeCell ref="E70:I70"/>
    <mergeCell ref="J70:M70"/>
    <mergeCell ref="E83:I83"/>
    <mergeCell ref="E84:I84"/>
    <mergeCell ref="J84:M84"/>
    <mergeCell ref="E97:I97"/>
    <mergeCell ref="E98:I98"/>
    <mergeCell ref="J98:M98"/>
    <mergeCell ref="E111:I111"/>
    <mergeCell ref="E112:I112"/>
    <mergeCell ref="J112:M112"/>
    <mergeCell ref="E125:I125"/>
    <mergeCell ref="E126:I126"/>
    <mergeCell ref="C280:D280"/>
    <mergeCell ref="J126:M126"/>
    <mergeCell ref="E139:I139"/>
    <mergeCell ref="E140:I140"/>
    <mergeCell ref="J140:M140"/>
    <mergeCell ref="E153:I153"/>
    <mergeCell ref="E154:I154"/>
    <mergeCell ref="J154:M154"/>
    <mergeCell ref="E167:I167"/>
    <mergeCell ref="E168:I168"/>
    <mergeCell ref="J168:M168"/>
    <mergeCell ref="J184:M184"/>
    <mergeCell ref="E197:I197"/>
    <mergeCell ref="E198:I198"/>
    <mergeCell ref="J198:M198"/>
    <mergeCell ref="E211:I211"/>
    <mergeCell ref="E212:I212"/>
    <mergeCell ref="J212:M212"/>
    <mergeCell ref="E225:I225"/>
    <mergeCell ref="E226:I226"/>
    <mergeCell ref="J226:M226"/>
    <mergeCell ref="E239:I239"/>
    <mergeCell ref="E240:I240"/>
    <mergeCell ref="J240:M240"/>
    <mergeCell ref="E253:I253"/>
    <mergeCell ref="E254:I254"/>
    <mergeCell ref="J254:M254"/>
    <mergeCell ref="E267:I267"/>
    <mergeCell ref="E268:I268"/>
    <mergeCell ref="J268:M268"/>
    <mergeCell ref="E281:I281"/>
    <mergeCell ref="E282:I282"/>
    <mergeCell ref="J282:M282"/>
    <mergeCell ref="E295:I295"/>
    <mergeCell ref="E296:I296"/>
    <mergeCell ref="J296:M296"/>
    <mergeCell ref="E309:I309"/>
    <mergeCell ref="E310:I310"/>
    <mergeCell ref="J310:M310"/>
  </mergeCells>
  <phoneticPr fontId="2"/>
  <dataValidations count="43">
    <dataValidation type="list" allowBlank="1" showDropDown="1" showInputMessage="1" showErrorMessage="1" sqref="E24:M24">
      <formula1>$T$25:$T$33</formula1>
    </dataValidation>
    <dataValidation type="whole" operator="greaterThanOrEqual" allowBlank="1" showInputMessage="1" showErrorMessage="1" error="整数を入力してください。" sqref="E25:M28">
      <formula1>0</formula1>
    </dataValidation>
    <dataValidation type="list" allowBlank="1" showInputMessage="1" showErrorMessage="1" sqref="F37:I37">
      <formula1>"0.05,0.08"</formula1>
    </dataValidation>
    <dataValidation type="custom" operator="greaterThanOrEqual" showInputMessage="1" showErrorMessage="1" error="法人名を入力してください。" sqref="E44:M47">
      <formula1>$E$42&lt;&gt;""</formula1>
    </dataValidation>
    <dataValidation type="custom" showInputMessage="1" showErrorMessage="1" error="法人名を入力してください。" sqref="E52:M52">
      <formula1>$E$42&lt;&gt;""</formula1>
    </dataValidation>
    <dataValidation type="custom" operator="greaterThanOrEqual" showInputMessage="1" showErrorMessage="1" error="法人名を入力してください。" sqref="E58:M61">
      <formula1>$E$56&lt;&gt;""</formula1>
    </dataValidation>
    <dataValidation type="custom" showInputMessage="1" showErrorMessage="1" error="法人名を入力してください。" sqref="E66:M66">
      <formula1>$E$56&lt;&gt;""</formula1>
    </dataValidation>
    <dataValidation type="custom" operator="greaterThanOrEqual" showInputMessage="1" showErrorMessage="1" error="法人名を入力してください。" sqref="E72:M75">
      <formula1>$E$70&lt;&gt;""</formula1>
    </dataValidation>
    <dataValidation type="custom" showInputMessage="1" showErrorMessage="1" error="法人名を入力してください。" sqref="E80:M80">
      <formula1>$E$70&lt;&gt;""</formula1>
    </dataValidation>
    <dataValidation type="custom" operator="greaterThanOrEqual" showInputMessage="1" showErrorMessage="1" error="法人名を入力してください。" sqref="E86:M89">
      <formula1>$E$84&lt;&gt;""</formula1>
    </dataValidation>
    <dataValidation type="custom" showInputMessage="1" showErrorMessage="1" error="法人名を入力してください。" sqref="E94:M94">
      <formula1>$E$84&lt;&gt;""</formula1>
    </dataValidation>
    <dataValidation type="custom" operator="greaterThanOrEqual" showInputMessage="1" showErrorMessage="1" error="法人名を入力してください。" sqref="E100:M103">
      <formula1>$E$98&lt;&gt;""</formula1>
    </dataValidation>
    <dataValidation type="custom" showInputMessage="1" showErrorMessage="1" error="法人名を入力してください。" sqref="E108:M108">
      <formula1>$E$98&lt;&gt;""</formula1>
    </dataValidation>
    <dataValidation type="custom" operator="greaterThanOrEqual" showInputMessage="1" showErrorMessage="1" error="法人名を入力してください。" sqref="E114:M117">
      <formula1>$E$112&lt;&gt;""</formula1>
    </dataValidation>
    <dataValidation type="custom" showInputMessage="1" showErrorMessage="1" error="法人名を入力してください。" sqref="E122:M122">
      <formula1>$E$112&lt;&gt;""</formula1>
    </dataValidation>
    <dataValidation type="custom" operator="greaterThanOrEqual" showInputMessage="1" showErrorMessage="1" error="法人名を入力してください。" sqref="E128:M131">
      <formula1>$E$126&lt;&gt;""</formula1>
    </dataValidation>
    <dataValidation type="custom" showInputMessage="1" showErrorMessage="1" error="法人名を入力してください。" sqref="E136:M136">
      <formula1>$E$126&lt;&gt;""</formula1>
    </dataValidation>
    <dataValidation type="custom" operator="greaterThanOrEqual" showInputMessage="1" showErrorMessage="1" error="法人名を入力してください。" sqref="E142:M145">
      <formula1>$E$140&lt;&gt;""</formula1>
    </dataValidation>
    <dataValidation type="custom" showInputMessage="1" showErrorMessage="1" error="法人名を入力してください。" sqref="E150:M150">
      <formula1>$E$140&lt;&gt;""</formula1>
    </dataValidation>
    <dataValidation type="custom" operator="greaterThanOrEqual" showInputMessage="1" showErrorMessage="1" error="法人名を入力してください。" sqref="E156:M159">
      <formula1>$E$154&lt;&gt;""</formula1>
    </dataValidation>
    <dataValidation type="custom" showInputMessage="1" showErrorMessage="1" error="法人名を入力してください。" sqref="E164:M164">
      <formula1>$E$154&lt;&gt;""</formula1>
    </dataValidation>
    <dataValidation type="custom" operator="greaterThanOrEqual" showInputMessage="1" showErrorMessage="1" error="法人名を入力してください。" sqref="E170:M173">
      <formula1>$E$168&lt;&gt;""</formula1>
    </dataValidation>
    <dataValidation type="custom" showInputMessage="1" showErrorMessage="1" error="法人名を入力してください。" sqref="E178:M178">
      <formula1>$E$168&lt;&gt;""</formula1>
    </dataValidation>
    <dataValidation type="custom" operator="greaterThanOrEqual" showInputMessage="1" showErrorMessage="1" error="法人名を入力してください。" sqref="E186:M189">
      <formula1>$E$184&lt;&gt;""</formula1>
    </dataValidation>
    <dataValidation type="custom" showInputMessage="1" showErrorMessage="1" error="法人名を入力してください。" sqref="E194:M194">
      <formula1>$E$184&lt;&gt;""</formula1>
    </dataValidation>
    <dataValidation type="custom" operator="greaterThanOrEqual" showInputMessage="1" showErrorMessage="1" error="法人名を入力してください。" sqref="E200:M203">
      <formula1>$E$198&lt;&gt;""</formula1>
    </dataValidation>
    <dataValidation type="custom" showInputMessage="1" showErrorMessage="1" error="法人名を入力してください。" sqref="E208:M208">
      <formula1>$E$198&lt;&gt;""</formula1>
    </dataValidation>
    <dataValidation type="custom" operator="greaterThanOrEqual" showInputMessage="1" showErrorMessage="1" error="法人名を入力してください。" sqref="E214:M217">
      <formula1>$E$212&lt;&gt;""</formula1>
    </dataValidation>
    <dataValidation type="custom" showInputMessage="1" showErrorMessage="1" error="法人名を入力してください。" sqref="E222:M222">
      <formula1>$E$212&lt;&gt;""</formula1>
    </dataValidation>
    <dataValidation type="custom" operator="greaterThanOrEqual" showInputMessage="1" showErrorMessage="1" error="法人名を入力してください。" sqref="E228:M231">
      <formula1>$E$226&lt;&gt;""</formula1>
    </dataValidation>
    <dataValidation type="custom" showInputMessage="1" showErrorMessage="1" error="法人名を入力してください。" sqref="E236:M236">
      <formula1>$E$226&lt;&gt;""</formula1>
    </dataValidation>
    <dataValidation type="custom" operator="greaterThanOrEqual" showInputMessage="1" showErrorMessage="1" error="法人名を入力してください。" sqref="E242:M245">
      <formula1>$E$240&lt;&gt;""</formula1>
    </dataValidation>
    <dataValidation type="custom" showInputMessage="1" showErrorMessage="1" error="法人名を入力してください。" sqref="E250:M250">
      <formula1>$E$240&lt;&gt;""</formula1>
    </dataValidation>
    <dataValidation type="custom" operator="greaterThanOrEqual" showInputMessage="1" showErrorMessage="1" error="法人名を入力してください。" sqref="E256:M259">
      <formula1>$E$254&lt;&gt;""</formula1>
    </dataValidation>
    <dataValidation type="custom" showInputMessage="1" showErrorMessage="1" error="法人名を入力してください。" sqref="E264:M264">
      <formula1>$E$254&lt;&gt;""</formula1>
    </dataValidation>
    <dataValidation type="custom" operator="greaterThanOrEqual" showInputMessage="1" showErrorMessage="1" error="法人名を入力してください。" sqref="E270:M273">
      <formula1>$E$268&lt;&gt;""</formula1>
    </dataValidation>
    <dataValidation type="custom" showInputMessage="1" showErrorMessage="1" error="法人名を入力してください。" sqref="E278:M278">
      <formula1>$E$268&lt;&gt;""</formula1>
    </dataValidation>
    <dataValidation type="custom" operator="greaterThanOrEqual" showInputMessage="1" showErrorMessage="1" error="法人名を入力してください。" sqref="E284:M287">
      <formula1>$E$282&lt;&gt;""</formula1>
    </dataValidation>
    <dataValidation type="custom" showInputMessage="1" showErrorMessage="1" error="法人名を入力してください。" sqref="E292:M292">
      <formula1>$E$282&lt;&gt;""</formula1>
    </dataValidation>
    <dataValidation type="custom" operator="greaterThanOrEqual" showInputMessage="1" showErrorMessage="1" error="法人名を入力してください。" sqref="E298:M301">
      <formula1>$E$296&lt;&gt;""</formula1>
    </dataValidation>
    <dataValidation type="custom" showInputMessage="1" showErrorMessage="1" error="法人名を入力してください。" sqref="E306:M306">
      <formula1>$E$296&lt;&gt;""</formula1>
    </dataValidation>
    <dataValidation type="custom" operator="greaterThanOrEqual" showInputMessage="1" showErrorMessage="1" error="法人名を入力してください。" sqref="E312:M315">
      <formula1>$E$310&lt;&gt;""</formula1>
    </dataValidation>
    <dataValidation type="custom" showInputMessage="1" showErrorMessage="1" error="法人名を入力してください。" sqref="E320:M320">
      <formula1>$E$310&lt;&gt;""</formula1>
    </dataValidation>
  </dataValidations>
  <printOptions horizontalCentered="1"/>
  <pageMargins left="0.59055118110236227" right="0.39370078740157483" top="1.8897637795275593" bottom="0" header="1.4960629921259843" footer="0"/>
  <pageSetup paperSize="9" scale="81" orientation="landscape" r:id="rId1"/>
  <headerFooter alignWithMargins="0">
    <oddHeader>&amp;L様式K-3-2別紙１&amp;R実施計画書別紙１(一括契約）</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実施計画書別紙１（税抜用）</vt:lpstr>
      <vt:lpstr>実施計画書別紙１（税込用）</vt:lpstr>
      <vt:lpstr>実施計画書別紙１（課税方式変更　税抜→税込用）</vt:lpstr>
      <vt:lpstr>実施計画書別紙１（課税方式変更　税込→税抜用）</vt:lpstr>
      <vt:lpstr>'実施計画書別紙１（課税方式変更　税込→税抜用）'!Print_Area</vt:lpstr>
      <vt:lpstr>'実施計画書別紙１（課税方式変更　税抜→税込用）'!Print_Area</vt:lpstr>
      <vt:lpstr>'実施計画書別紙１（税込用）'!Print_Area</vt:lpstr>
      <vt:lpstr>'実施計画書別紙１（税抜用）'!Print_Area</vt:lpstr>
      <vt:lpstr>'実施計画書別紙１（課税方式変更　税込→税抜用）'!Print_Titles</vt:lpstr>
      <vt:lpstr>'実施計画書別紙１（課税方式変更　税抜→税込用）'!Print_Titles</vt:lpstr>
      <vt:lpstr>'実施計画書別紙１（税込用）'!Print_Titles</vt:lpstr>
      <vt:lpstr>'実施計画書別紙１（税抜用）'!Print_Titles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2013-06-26T00:59:35Z</dcterms:created>
  <dcterms:modified xsi:type="dcterms:W3CDTF">2017-03-28T22:51:43Z</dcterms:modified>
</cp:coreProperties>
</file>