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showInkAnnotation="0" defaultThemeVersion="124226"/>
  <xr:revisionPtr revIDLastSave="0" documentId="13_ncr:1_{85B9024F-DF78-440E-B4F8-5DEA5842DFCB}" xr6:coauthVersionLast="47" xr6:coauthVersionMax="47" xr10:uidLastSave="{00000000-0000-0000-0000-000000000000}"/>
  <bookViews>
    <workbookView xWindow="-108" yWindow="-108" windowWidth="23256" windowHeight="12576" tabRatio="766" xr2:uid="{00000000-000D-0000-FFFF-FFFF00000000}"/>
  </bookViews>
  <sheets>
    <sheet name="連名契約【税込用】必要積算経費一覧表_当該年度" sheetId="4" r:id="rId1"/>
    <sheet name="明細Ⅰ【物品費】" sheetId="5" r:id="rId2"/>
    <sheet name="明細Ⅱ【人件費・謝金】" sheetId="7" r:id="rId3"/>
    <sheet name="明細Ⅲ【旅費】" sheetId="9" r:id="rId4"/>
    <sheet name="明細Ⅳ【その他】" sheetId="8" r:id="rId5"/>
  </sheets>
  <definedNames>
    <definedName name="_xlnm.Print_Area" localSheetId="1">明細Ⅰ【物品費】!$C$11:$K$56</definedName>
    <definedName name="_xlnm.Print_Area" localSheetId="2">明細Ⅱ【人件費・謝金】!$C$11:$K$51</definedName>
    <definedName name="_xlnm.Print_Area" localSheetId="3">明細Ⅲ【旅費】!$C$11:$K$50</definedName>
    <definedName name="_xlnm.Print_Area" localSheetId="4">明細Ⅳ【その他】!$C$11:$K$97</definedName>
    <definedName name="_xlnm.Print_Area" localSheetId="0">連名契約【税込用】必要積算経費一覧表_当該年度!$C$12:$I$47</definedName>
    <definedName name="_xlnm.Print_Titles" localSheetId="1">明細Ⅰ【物品費】!$17:$18</definedName>
    <definedName name="_xlnm.Print_Titles" localSheetId="2">明細Ⅱ【人件費・謝金】!$17:$18</definedName>
    <definedName name="_xlnm.Print_Titles" localSheetId="3">明細Ⅲ【旅費】!$17:$18</definedName>
    <definedName name="_xlnm.Print_Titles" localSheetId="4">明細Ⅳ【その他】!$17:$18</definedName>
    <definedName name="管理番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8" l="1"/>
  <c r="E16" i="9"/>
  <c r="E16" i="7"/>
  <c r="E16" i="5"/>
  <c r="E15" i="8"/>
  <c r="E15" i="9"/>
  <c r="E15" i="5"/>
  <c r="E15" i="7" s="1"/>
  <c r="H43" i="4" l="1"/>
  <c r="C1" i="8" l="1"/>
  <c r="C1" i="9"/>
  <c r="C1" i="7"/>
  <c r="C1" i="5"/>
  <c r="I75" i="8" l="1"/>
  <c r="H75" i="8"/>
  <c r="E14" i="8" l="1"/>
  <c r="E13" i="8"/>
  <c r="E14" i="9"/>
  <c r="E13" i="9"/>
  <c r="E14" i="7"/>
  <c r="E13" i="7"/>
  <c r="E13" i="5"/>
  <c r="E14" i="5"/>
  <c r="F36" i="4" l="1"/>
  <c r="F38" i="4" s="1"/>
  <c r="F40" i="4" s="1"/>
  <c r="H20" i="5"/>
  <c r="I20" i="5"/>
  <c r="H20" i="7"/>
  <c r="I20" i="7"/>
  <c r="H20" i="9"/>
  <c r="H19" i="9" s="1"/>
  <c r="I20" i="9"/>
  <c r="I19" i="9" s="1"/>
  <c r="H20" i="8"/>
  <c r="I20" i="8"/>
  <c r="J20" i="8" s="1"/>
  <c r="H36" i="5"/>
  <c r="H41" i="8"/>
  <c r="H47" i="8"/>
  <c r="H58" i="8"/>
  <c r="H69" i="8"/>
  <c r="H41" i="7"/>
  <c r="D47" i="8"/>
  <c r="D36" i="5"/>
  <c r="C2" i="8"/>
  <c r="C3" i="8"/>
  <c r="C4" i="8"/>
  <c r="C5" i="8"/>
  <c r="C6" i="8"/>
  <c r="C2" i="9"/>
  <c r="C3" i="9"/>
  <c r="C4" i="9"/>
  <c r="C5" i="9"/>
  <c r="C6" i="9"/>
  <c r="C2" i="7"/>
  <c r="C3" i="7"/>
  <c r="C4" i="7"/>
  <c r="C5" i="7"/>
  <c r="C6" i="7"/>
  <c r="J75" i="8"/>
  <c r="I69" i="8"/>
  <c r="J69" i="8" s="1"/>
  <c r="I58" i="8"/>
  <c r="J58" i="8" s="1"/>
  <c r="I47" i="8"/>
  <c r="I41" i="8"/>
  <c r="J41" i="8" s="1"/>
  <c r="I41" i="7"/>
  <c r="J41" i="7" s="1"/>
  <c r="I36" i="5"/>
  <c r="J36" i="5" s="1"/>
  <c r="F15" i="7"/>
  <c r="G15" i="7"/>
  <c r="H15" i="7"/>
  <c r="F15" i="9"/>
  <c r="G15" i="9"/>
  <c r="H15" i="9"/>
  <c r="F15" i="8"/>
  <c r="G15" i="8"/>
  <c r="H15" i="8"/>
  <c r="F15" i="5"/>
  <c r="G15" i="5"/>
  <c r="H15" i="5"/>
  <c r="H14" i="8"/>
  <c r="G14" i="8"/>
  <c r="F14" i="8"/>
  <c r="H14" i="9"/>
  <c r="G14" i="9"/>
  <c r="F14" i="9"/>
  <c r="H14" i="7"/>
  <c r="G14" i="7"/>
  <c r="F14" i="7"/>
  <c r="H14" i="5"/>
  <c r="G14" i="5"/>
  <c r="F14" i="5"/>
  <c r="D20" i="5"/>
  <c r="C19" i="5"/>
  <c r="D41" i="7"/>
  <c r="D20" i="7"/>
  <c r="C19" i="7"/>
  <c r="D97" i="8"/>
  <c r="D20" i="9"/>
  <c r="C19" i="9"/>
  <c r="D75" i="8"/>
  <c r="D69" i="8"/>
  <c r="D58" i="8"/>
  <c r="D41" i="8"/>
  <c r="D20" i="8"/>
  <c r="C19" i="8"/>
  <c r="K20" i="8" l="1"/>
  <c r="G29" i="4" s="1"/>
  <c r="K58" i="8"/>
  <c r="G32" i="4" s="1"/>
  <c r="K75" i="8"/>
  <c r="G34" i="4" s="1"/>
  <c r="K69" i="8"/>
  <c r="G33" i="4" s="1"/>
  <c r="J20" i="9"/>
  <c r="J19" i="9" s="1"/>
  <c r="K20" i="9"/>
  <c r="G27" i="4" s="1"/>
  <c r="K41" i="7"/>
  <c r="G25" i="4" s="1"/>
  <c r="K47" i="8"/>
  <c r="G31" i="4" s="1"/>
  <c r="I19" i="8"/>
  <c r="K41" i="8"/>
  <c r="G30" i="4" s="1"/>
  <c r="J47" i="8"/>
  <c r="J19" i="8" s="1"/>
  <c r="H19" i="8"/>
  <c r="H19" i="7"/>
  <c r="I19" i="5"/>
  <c r="H19" i="5"/>
  <c r="K19" i="5" s="1"/>
  <c r="G20" i="4" s="1"/>
  <c r="H20" i="4" s="1"/>
  <c r="K36" i="5"/>
  <c r="G22" i="4" s="1"/>
  <c r="K19" i="9"/>
  <c r="G26" i="4" s="1"/>
  <c r="H26" i="4" s="1"/>
  <c r="K20" i="7"/>
  <c r="G24" i="4" s="1"/>
  <c r="J20" i="5"/>
  <c r="J19" i="5" s="1"/>
  <c r="J20" i="7"/>
  <c r="J19" i="7" s="1"/>
  <c r="I19" i="7"/>
  <c r="K19" i="7" s="1"/>
  <c r="G23" i="4" s="1"/>
  <c r="H23" i="4" s="1"/>
  <c r="K20" i="5"/>
  <c r="G21" i="4" s="1"/>
  <c r="K19" i="8" l="1"/>
  <c r="J97" i="8"/>
  <c r="G35" i="4" s="1"/>
  <c r="G28" i="4" l="1"/>
  <c r="H28" i="4" s="1"/>
  <c r="G46" i="4" s="1"/>
  <c r="G36" i="4" l="1"/>
  <c r="H36" i="4" s="1"/>
  <c r="G37" i="4" l="1"/>
  <c r="H37" i="4" s="1"/>
  <c r="G38" i="4" l="1"/>
  <c r="G40" i="4" s="1"/>
  <c r="H38" i="4" l="1"/>
  <c r="H40" i="4"/>
  <c r="F41" i="4" s="1"/>
  <c r="G39" i="4" l="1"/>
  <c r="H39" i="4" s="1"/>
</calcChain>
</file>

<file path=xl/sharedStrings.xml><?xml version="1.0" encoding="utf-8"?>
<sst xmlns="http://schemas.openxmlformats.org/spreadsheetml/2006/main" count="290" uniqueCount="100">
  <si>
    <t>大項目</t>
  </si>
  <si>
    <t>中項目</t>
  </si>
  <si>
    <t>［記入要領］</t>
    <rPh sb="1" eb="3">
      <t>キニュウ</t>
    </rPh>
    <rPh sb="3" eb="5">
      <t>ヨウリョウ</t>
    </rPh>
    <phoneticPr fontId="5"/>
  </si>
  <si>
    <t>小項目（品名等）</t>
    <rPh sb="0" eb="3">
      <t>ショウコウモク</t>
    </rPh>
    <rPh sb="4" eb="6">
      <t>ヒンメイ</t>
    </rPh>
    <rPh sb="6" eb="7">
      <t>ナド</t>
    </rPh>
    <phoneticPr fontId="5"/>
  </si>
  <si>
    <t>管理番号：</t>
    <rPh sb="0" eb="2">
      <t>カンリ</t>
    </rPh>
    <rPh sb="2" eb="4">
      <t>バンゴウ</t>
    </rPh>
    <phoneticPr fontId="2"/>
  </si>
  <si>
    <t>Ⅰ　物品費</t>
    <rPh sb="2" eb="4">
      <t>ブッピン</t>
    </rPh>
    <rPh sb="4" eb="5">
      <t>ヒ</t>
    </rPh>
    <phoneticPr fontId="5"/>
  </si>
  <si>
    <t>１　設備備品費</t>
    <rPh sb="2" eb="4">
      <t>セツビ</t>
    </rPh>
    <rPh sb="4" eb="6">
      <t>ビヒン</t>
    </rPh>
    <phoneticPr fontId="5"/>
  </si>
  <si>
    <t>２　消耗品費</t>
    <rPh sb="2" eb="5">
      <t>ショウモウヒン</t>
    </rPh>
    <rPh sb="5" eb="6">
      <t>ヒ</t>
    </rPh>
    <phoneticPr fontId="5"/>
  </si>
  <si>
    <t>Ⅱ　人件費・謝金</t>
    <rPh sb="2" eb="5">
      <t>ジンケンヒ</t>
    </rPh>
    <rPh sb="6" eb="8">
      <t>シャキン</t>
    </rPh>
    <phoneticPr fontId="5"/>
  </si>
  <si>
    <t>１　人件費</t>
    <rPh sb="2" eb="5">
      <t>ジンケンヒ</t>
    </rPh>
    <phoneticPr fontId="5"/>
  </si>
  <si>
    <t>２　謝金</t>
    <rPh sb="2" eb="4">
      <t>シャキン</t>
    </rPh>
    <phoneticPr fontId="5"/>
  </si>
  <si>
    <t>Ⅲ　旅費</t>
    <rPh sb="2" eb="4">
      <t>リョヒ</t>
    </rPh>
    <phoneticPr fontId="5"/>
  </si>
  <si>
    <t>１　旅費</t>
    <rPh sb="2" eb="4">
      <t>リョヒ</t>
    </rPh>
    <phoneticPr fontId="5"/>
  </si>
  <si>
    <t>Ⅳ　その他</t>
    <phoneticPr fontId="5"/>
  </si>
  <si>
    <t>１　外注費</t>
    <rPh sb="2" eb="5">
      <t>ガイチュウヒ</t>
    </rPh>
    <phoneticPr fontId="5"/>
  </si>
  <si>
    <t>２　印刷製本費</t>
    <rPh sb="2" eb="4">
      <t>インサツ</t>
    </rPh>
    <rPh sb="4" eb="6">
      <t>セイホン</t>
    </rPh>
    <rPh sb="6" eb="7">
      <t>ヒ</t>
    </rPh>
    <phoneticPr fontId="5"/>
  </si>
  <si>
    <t>３　会議費</t>
    <rPh sb="2" eb="5">
      <t>カイギヒ</t>
    </rPh>
    <phoneticPr fontId="5"/>
  </si>
  <si>
    <t>４　通信運搬費</t>
    <rPh sb="2" eb="4">
      <t>ツウシン</t>
    </rPh>
    <rPh sb="4" eb="7">
      <t>ウンパンヒ</t>
    </rPh>
    <phoneticPr fontId="5"/>
  </si>
  <si>
    <t>５　光熱水料</t>
    <rPh sb="2" eb="4">
      <t>コウネツ</t>
    </rPh>
    <rPh sb="4" eb="5">
      <t>スイ</t>
    </rPh>
    <rPh sb="5" eb="6">
      <t>リョウ</t>
    </rPh>
    <phoneticPr fontId="5"/>
  </si>
  <si>
    <t>６　その他（諸経費）</t>
    <rPh sb="4" eb="5">
      <t>タ</t>
    </rPh>
    <rPh sb="6" eb="9">
      <t>ショケイヒ</t>
    </rPh>
    <phoneticPr fontId="5"/>
  </si>
  <si>
    <r>
      <t>　　小計</t>
    </r>
    <r>
      <rPr>
        <sz val="10"/>
        <rFont val="ＭＳ 明朝"/>
        <family val="1"/>
        <charset val="128"/>
      </rPr>
      <t>（Ⅰ＋Ⅱ＋Ⅲ＋Ⅳ）</t>
    </r>
    <rPh sb="2" eb="4">
      <t>ショウケイ</t>
    </rPh>
    <phoneticPr fontId="2"/>
  </si>
  <si>
    <t>積算明細書（Ⅳ　その他）</t>
    <rPh sb="0" eb="2">
      <t>セキサン</t>
    </rPh>
    <rPh sb="2" eb="5">
      <t>メイサイショ</t>
    </rPh>
    <rPh sb="10" eb="11">
      <t>タ</t>
    </rPh>
    <phoneticPr fontId="5"/>
  </si>
  <si>
    <t>積算明細書（Ⅲ　旅費）</t>
    <rPh sb="0" eb="2">
      <t>セキサン</t>
    </rPh>
    <rPh sb="2" eb="5">
      <t>メイサイショ</t>
    </rPh>
    <rPh sb="8" eb="9">
      <t>タビ</t>
    </rPh>
    <rPh sb="9" eb="10">
      <t>ヒ</t>
    </rPh>
    <phoneticPr fontId="5"/>
  </si>
  <si>
    <t>積算明細書（Ⅰ　物品費）</t>
    <rPh sb="0" eb="2">
      <t>セキサン</t>
    </rPh>
    <rPh sb="2" eb="5">
      <t>メイサイショ</t>
    </rPh>
    <rPh sb="8" eb="10">
      <t>ブッピン</t>
    </rPh>
    <rPh sb="10" eb="11">
      <t>ヒ</t>
    </rPh>
    <phoneticPr fontId="5"/>
  </si>
  <si>
    <t>積算明細書（Ⅱ　人件費・謝金）</t>
    <rPh sb="0" eb="2">
      <t>セキサン</t>
    </rPh>
    <rPh sb="2" eb="5">
      <t>メイサイショ</t>
    </rPh>
    <rPh sb="8" eb="11">
      <t>ジンケンヒ</t>
    </rPh>
    <rPh sb="12" eb="14">
      <t>シャキン</t>
    </rPh>
    <phoneticPr fontId="5"/>
  </si>
  <si>
    <t>１）</t>
    <phoneticPr fontId="5"/>
  </si>
  <si>
    <t>２）</t>
    <phoneticPr fontId="5"/>
  </si>
  <si>
    <t>３）</t>
    <phoneticPr fontId="5"/>
  </si>
  <si>
    <t>４）</t>
    <phoneticPr fontId="5"/>
  </si>
  <si>
    <t>５）</t>
    <phoneticPr fontId="5"/>
  </si>
  <si>
    <t>６）</t>
    <phoneticPr fontId="5"/>
  </si>
  <si>
    <t>７）</t>
    <phoneticPr fontId="5"/>
  </si>
  <si>
    <t>８）</t>
    <phoneticPr fontId="5"/>
  </si>
  <si>
    <t>９）</t>
    <phoneticPr fontId="5"/>
  </si>
  <si>
    <t>１０）</t>
    <phoneticPr fontId="5"/>
  </si>
  <si>
    <t>１１）</t>
    <phoneticPr fontId="5"/>
  </si>
  <si>
    <t>１２）</t>
    <phoneticPr fontId="5"/>
  </si>
  <si>
    <t>１３）</t>
    <phoneticPr fontId="5"/>
  </si>
  <si>
    <t>１４）</t>
    <phoneticPr fontId="5"/>
  </si>
  <si>
    <t>１５）</t>
    <phoneticPr fontId="5"/>
  </si>
  <si>
    <t>１６）</t>
    <phoneticPr fontId="5"/>
  </si>
  <si>
    <t>１７）</t>
    <phoneticPr fontId="5"/>
  </si>
  <si>
    <t>１８）</t>
    <phoneticPr fontId="5"/>
  </si>
  <si>
    <t>１９）</t>
    <phoneticPr fontId="5"/>
  </si>
  <si>
    <t>２０）</t>
    <phoneticPr fontId="5"/>
  </si>
  <si>
    <t>２１）</t>
    <phoneticPr fontId="5"/>
  </si>
  <si>
    <t>２２）</t>
    <phoneticPr fontId="5"/>
  </si>
  <si>
    <t>２３）</t>
    <phoneticPr fontId="5"/>
  </si>
  <si>
    <t>２４）</t>
    <phoneticPr fontId="5"/>
  </si>
  <si>
    <t>２５）</t>
    <phoneticPr fontId="5"/>
  </si>
  <si>
    <t>２６）</t>
    <phoneticPr fontId="5"/>
  </si>
  <si>
    <t>２７）</t>
    <phoneticPr fontId="5"/>
  </si>
  <si>
    <t>２８）</t>
    <phoneticPr fontId="5"/>
  </si>
  <si>
    <t>２９）</t>
    <phoneticPr fontId="5"/>
  </si>
  <si>
    <t>３０）</t>
    <phoneticPr fontId="5"/>
  </si>
  <si>
    <t>総　　　額</t>
    <phoneticPr fontId="5"/>
  </si>
  <si>
    <t>項　　　目</t>
    <rPh sb="0" eb="1">
      <t>コウ</t>
    </rPh>
    <rPh sb="4" eb="5">
      <t>メ</t>
    </rPh>
    <phoneticPr fontId="5"/>
  </si>
  <si>
    <t>金　額
【税込】</t>
    <rPh sb="0" eb="1">
      <t>キン</t>
    </rPh>
    <rPh sb="2" eb="3">
      <t>ガク</t>
    </rPh>
    <rPh sb="5" eb="7">
      <t>ゼイコミ</t>
    </rPh>
    <phoneticPr fontId="5"/>
  </si>
  <si>
    <t>金額合計</t>
    <phoneticPr fontId="5"/>
  </si>
  <si>
    <t>項　目</t>
    <rPh sb="0" eb="1">
      <t>コウ</t>
    </rPh>
    <rPh sb="2" eb="3">
      <t>メ</t>
    </rPh>
    <phoneticPr fontId="5"/>
  </si>
  <si>
    <t>備　考</t>
    <phoneticPr fontId="5"/>
  </si>
  <si>
    <t>消費税相当額</t>
    <phoneticPr fontId="5"/>
  </si>
  <si>
    <t>【税抜】</t>
    <phoneticPr fontId="5"/>
  </si>
  <si>
    <t>不・非課税取引金額</t>
    <rPh sb="0" eb="1">
      <t>フ</t>
    </rPh>
    <rPh sb="2" eb="3">
      <t>ヒ</t>
    </rPh>
    <rPh sb="3" eb="5">
      <t>カゼイ</t>
    </rPh>
    <rPh sb="5" eb="7">
      <t>トリヒキ</t>
    </rPh>
    <rPh sb="7" eb="9">
      <t>キンガク</t>
    </rPh>
    <phoneticPr fontId="5"/>
  </si>
  <si>
    <t>［記入要領］</t>
  </si>
  <si>
    <t>　　・文字入力が不要なセルは空欄にしておいてください。</t>
  </si>
  <si>
    <t>副題：</t>
  </si>
  <si>
    <t>消費税率</t>
    <rPh sb="0" eb="3">
      <t>ショウヒゼイ</t>
    </rPh>
    <rPh sb="3" eb="4">
      <t>リツ</t>
    </rPh>
    <phoneticPr fontId="5"/>
  </si>
  <si>
    <t>７　消費税相当額（大項目合計）</t>
    <rPh sb="2" eb="5">
      <t>ショウヒゼイ</t>
    </rPh>
    <rPh sb="5" eb="7">
      <t>ソウトウ</t>
    </rPh>
    <rPh sb="7" eb="8">
      <t>ガク</t>
    </rPh>
    <rPh sb="9" eb="12">
      <t>ダイコウモク</t>
    </rPh>
    <rPh sb="12" eb="14">
      <t>ゴウケイ</t>
    </rPh>
    <phoneticPr fontId="5"/>
  </si>
  <si>
    <t>１．水色地/黄色地のセル</t>
    <rPh sb="2" eb="4">
      <t>ミズイロ</t>
    </rPh>
    <rPh sb="4" eb="5">
      <t>チ</t>
    </rPh>
    <rPh sb="6" eb="8">
      <t>キイロ</t>
    </rPh>
    <rPh sb="8" eb="9">
      <t>チ</t>
    </rPh>
    <phoneticPr fontId="2"/>
  </si>
  <si>
    <t>　　・水色地のセルのみ必要事項を記入してください。</t>
  </si>
  <si>
    <t>改版日：</t>
    <rPh sb="0" eb="2">
      <t>カイハン</t>
    </rPh>
    <rPh sb="2" eb="3">
      <t>ビ</t>
    </rPh>
    <phoneticPr fontId="2"/>
  </si>
  <si>
    <t>１．水色地/黄色地のセル</t>
  </si>
  <si>
    <t>研究開発項目</t>
    <rPh sb="0" eb="2">
      <t>ケンキュウ</t>
    </rPh>
    <rPh sb="2" eb="4">
      <t>カイハツ</t>
    </rPh>
    <rPh sb="4" eb="6">
      <t>コウモク</t>
    </rPh>
    <phoneticPr fontId="5"/>
  </si>
  <si>
    <t>実施内容等</t>
    <rPh sb="0" eb="2">
      <t>ジッシ</t>
    </rPh>
    <rPh sb="2" eb="4">
      <t>ナイヨウ</t>
    </rPh>
    <rPh sb="4" eb="5">
      <t>トウ</t>
    </rPh>
    <phoneticPr fontId="5"/>
  </si>
  <si>
    <t>契約金額
（円）</t>
    <rPh sb="0" eb="2">
      <t>ケイヤク</t>
    </rPh>
    <rPh sb="2" eb="4">
      <t>キンガク</t>
    </rPh>
    <rPh sb="6" eb="7">
      <t>エン</t>
    </rPh>
    <phoneticPr fontId="5"/>
  </si>
  <si>
    <t>計画金額
（円）</t>
    <rPh sb="0" eb="2">
      <t>ケイカク</t>
    </rPh>
    <rPh sb="2" eb="4">
      <t>キンガク</t>
    </rPh>
    <rPh sb="6" eb="7">
      <t>エン</t>
    </rPh>
    <phoneticPr fontId="5"/>
  </si>
  <si>
    <t>差額
（円）</t>
    <rPh sb="0" eb="2">
      <t>サガク</t>
    </rPh>
    <rPh sb="4" eb="5">
      <t>エン</t>
    </rPh>
    <phoneticPr fontId="5"/>
  </si>
  <si>
    <t>契約金額に対する
直接費（大項目Ⅰ～Ⅳ）総額の流用率</t>
    <phoneticPr fontId="5"/>
  </si>
  <si>
    <t>（注：金額合計欄には、消費税相当額は含まれておりません）</t>
    <rPh sb="1" eb="2">
      <t>チュウ</t>
    </rPh>
    <rPh sb="3" eb="5">
      <t>キンガク</t>
    </rPh>
    <rPh sb="5" eb="7">
      <t>ゴウケイ</t>
    </rPh>
    <rPh sb="7" eb="8">
      <t>ラン</t>
    </rPh>
    <rPh sb="11" eb="14">
      <t>ショウヒゼイ</t>
    </rPh>
    <rPh sb="14" eb="16">
      <t>ソウトウ</t>
    </rPh>
    <rPh sb="16" eb="17">
      <t>ガク</t>
    </rPh>
    <rPh sb="18" eb="19">
      <t>フク</t>
    </rPh>
    <phoneticPr fontId="5"/>
  </si>
  <si>
    <t>（注：金額合計欄には、消費税相当額は含まれておりません）</t>
    <phoneticPr fontId="5"/>
  </si>
  <si>
    <t>（注：金額合計欄には、消費税相当額は含まれておりません）</t>
    <phoneticPr fontId="5"/>
  </si>
  <si>
    <t>（注：金額合計欄には、消費税相当額は含まれておりません）</t>
    <phoneticPr fontId="5"/>
  </si>
  <si>
    <t>受託者名称：</t>
    <rPh sb="0" eb="3">
      <t>ジュタクシャ</t>
    </rPh>
    <rPh sb="3" eb="5">
      <t>メイショウ</t>
    </rPh>
    <phoneticPr fontId="5"/>
  </si>
  <si>
    <t>　　・変更時は、前回までの変更箇所を黒字、今回の変更箇所を赤字にしてください。</t>
    <phoneticPr fontId="5"/>
  </si>
  <si>
    <t>研究開発課題名：</t>
    <rPh sb="0" eb="2">
      <t>ケンキュウ</t>
    </rPh>
    <rPh sb="2" eb="4">
      <t>カイハツ</t>
    </rPh>
    <rPh sb="4" eb="6">
      <t>カダイ</t>
    </rPh>
    <rPh sb="6" eb="7">
      <t>メイ</t>
    </rPh>
    <phoneticPr fontId="2"/>
  </si>
  <si>
    <r>
      <t>　　総経費</t>
    </r>
    <r>
      <rPr>
        <sz val="10"/>
        <rFont val="ＭＳ 明朝"/>
        <family val="1"/>
        <charset val="128"/>
      </rPr>
      <t>（Ⅰ＋Ⅱ＋Ⅲ＋Ⅳ＋Ⅴ）</t>
    </r>
    <rPh sb="2" eb="5">
      <t>ソウケイヒ</t>
    </rPh>
    <phoneticPr fontId="2"/>
  </si>
  <si>
    <t>　消費税＋消費税相当額</t>
    <rPh sb="1" eb="4">
      <t>ショウヒゼイ</t>
    </rPh>
    <rPh sb="5" eb="8">
      <t>ショウヒゼイ</t>
    </rPh>
    <rPh sb="8" eb="10">
      <t>ソウトウ</t>
    </rPh>
    <rPh sb="10" eb="11">
      <t>ガク</t>
    </rPh>
    <phoneticPr fontId="5"/>
  </si>
  <si>
    <t>999A0101</t>
    <phoneticPr fontId="5"/>
  </si>
  <si>
    <t>　　　　（注）削除する項目は、金額を0に変更して、項目及び金額を赤字にしてください。</t>
    <rPh sb="20" eb="22">
      <t>ヘンコウ</t>
    </rPh>
    <phoneticPr fontId="5"/>
  </si>
  <si>
    <t>必要積算経費一覧表【税込用】</t>
    <rPh sb="0" eb="2">
      <t>ヒツヨウ</t>
    </rPh>
    <rPh sb="2" eb="4">
      <t>セキサン</t>
    </rPh>
    <rPh sb="4" eb="6">
      <t>ケイヒ</t>
    </rPh>
    <rPh sb="6" eb="9">
      <t>イチランヒョウ</t>
    </rPh>
    <rPh sb="10" eb="12">
      <t>ゼイコミ</t>
    </rPh>
    <rPh sb="12" eb="13">
      <t>ヨウ</t>
    </rPh>
    <phoneticPr fontId="5"/>
  </si>
  <si>
    <t>法人名：</t>
    <rPh sb="0" eb="2">
      <t>ホウジン</t>
    </rPh>
    <rPh sb="2" eb="3">
      <t>メイ</t>
    </rPh>
    <phoneticPr fontId="5"/>
  </si>
  <si>
    <t>Ⅴ　間接経費</t>
    <rPh sb="2" eb="4">
      <t>カンセツ</t>
    </rPh>
    <rPh sb="4" eb="6">
      <t>ケイヒ</t>
    </rPh>
    <phoneticPr fontId="5"/>
  </si>
  <si>
    <t>間接経費率</t>
    <rPh sb="0" eb="2">
      <t>カンセツ</t>
    </rPh>
    <rPh sb="2" eb="4">
      <t>ケイヒ</t>
    </rPh>
    <rPh sb="4" eb="5">
      <t>リツ</t>
    </rPh>
    <phoneticPr fontId="5"/>
  </si>
  <si>
    <t>間接経費率上限値</t>
    <rPh sb="0" eb="2">
      <t>カンセツ</t>
    </rPh>
    <rPh sb="2" eb="4">
      <t>ケイヒ</t>
    </rPh>
    <rPh sb="4" eb="5">
      <t>リツ</t>
    </rPh>
    <rPh sb="5" eb="8">
      <t>ジョウゲンチ</t>
    </rPh>
    <phoneticPr fontId="5"/>
  </si>
  <si>
    <t>　　・間接経費率は整数値（実施計画書別紙1で設定した率）を記入してください。</t>
    <rPh sb="11" eb="12">
      <t>アタイ</t>
    </rPh>
    <phoneticPr fontId="5"/>
  </si>
  <si>
    <t>○○○○○○○○
研究開発項目1　○○○○○○
研究開発項目2　○○○○○○
研究開発項目3　○○○○○○</t>
    <phoneticPr fontId="5"/>
  </si>
  <si>
    <t>△△△△△△△</t>
    <phoneticPr fontId="5"/>
  </si>
  <si>
    <t>××××株式会社</t>
    <phoneticPr fontId="5"/>
  </si>
  <si>
    <t>（革新）様式1-1-1b（2024-1）年度別実施計画書別紙１（税込用）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</si>
</sst>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
    <numFmt numFmtId="179" formatCode="#,##0_ ;[Red]\-#,##0\ "/>
    <numFmt numFmtId="180" formatCode="\(#,###\);[Red]\(\-#,###\)"/>
    <numFmt numFmtId="181" formatCode="[$-F800]dddd\,\ mmmm\ dd\,\ yyyy"/>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ゴシック"/>
      <family val="3"/>
      <charset val="128"/>
    </font>
    <font>
      <sz val="10"/>
      <color indexed="10"/>
      <name val="ＭＳ 明朝"/>
      <family val="1"/>
      <charset val="128"/>
    </font>
    <font>
      <sz val="9"/>
      <name val="ＭＳ 明朝"/>
      <family val="1"/>
      <charset val="128"/>
    </font>
    <font>
      <b/>
      <sz val="9"/>
      <name val="ＭＳ 明朝"/>
      <family val="1"/>
      <charset val="128"/>
    </font>
    <font>
      <b/>
      <sz val="14"/>
      <name val="ＭＳ 明朝"/>
      <family val="1"/>
      <charset val="128"/>
    </font>
    <font>
      <b/>
      <sz val="11"/>
      <name val="ＭＳ 明朝"/>
      <family val="1"/>
      <charset val="128"/>
    </font>
    <font>
      <sz val="16"/>
      <name val="ＭＳ 明朝"/>
      <family val="1"/>
      <charset val="128"/>
    </font>
    <font>
      <sz val="12"/>
      <name val="ＭＳ 明朝"/>
      <family val="1"/>
      <charset val="128"/>
    </font>
    <font>
      <sz val="10"/>
      <color rgb="FFFF0000"/>
      <name val="HG創英角ｺﾞｼｯｸUB"/>
      <family val="3"/>
      <charset val="128"/>
    </font>
    <font>
      <sz val="11"/>
      <color rgb="FFFF0000"/>
      <name val="ＭＳ 明朝"/>
      <family val="1"/>
      <charset val="128"/>
    </font>
    <font>
      <sz val="10"/>
      <color rgb="FFFF0000"/>
      <name val="ＭＳ 明朝"/>
      <family val="1"/>
      <charset val="128"/>
    </font>
    <font>
      <sz val="9"/>
      <color theme="0"/>
      <name val="ＭＳ 明朝"/>
      <family val="1"/>
      <charset val="128"/>
    </font>
    <font>
      <sz val="10"/>
      <color theme="4"/>
      <name val="ＭＳ 明朝"/>
      <family val="1"/>
      <charset val="128"/>
    </font>
    <font>
      <sz val="10"/>
      <color rgb="FFFF0000"/>
      <name val="ＭＳ Ｐ明朝"/>
      <family val="1"/>
      <charset val="128"/>
    </font>
    <font>
      <sz val="10"/>
      <color rgb="FF3333FF"/>
      <name val="ＭＳ Ｐ明朝"/>
      <family val="1"/>
      <charset val="128"/>
    </font>
    <font>
      <sz val="11"/>
      <name val="ＭＳ Ｐ明朝"/>
      <family val="1"/>
      <charset val="128"/>
    </font>
    <font>
      <b/>
      <sz val="12"/>
      <color rgb="FFFF0000"/>
      <name val="HG丸ｺﾞｼｯｸM-PRO"/>
      <family val="3"/>
      <charset val="128"/>
    </font>
    <font>
      <sz val="9"/>
      <name val="ＭＳ Ｐ明朝"/>
      <family val="1"/>
      <charset val="128"/>
    </font>
    <font>
      <sz val="8"/>
      <name val="ＭＳ Ｐ明朝"/>
      <family val="1"/>
      <charset val="128"/>
    </font>
    <font>
      <sz val="10"/>
      <color rgb="FF3366FF"/>
      <name val="ＭＳ Ｐ明朝"/>
      <family val="1"/>
      <charset val="128"/>
    </font>
    <font>
      <sz val="10"/>
      <name val="ＭＳ Ｐ明朝"/>
      <family val="1"/>
      <charset val="128"/>
    </font>
    <font>
      <sz val="11"/>
      <color rgb="FFFF0000"/>
      <name val="HG創英角ｺﾞｼｯｸUB"/>
      <family val="3"/>
      <charset val="128"/>
    </font>
    <font>
      <sz val="11"/>
      <color rgb="FFFF0000"/>
      <name val="HGP創英角ｺﾞｼｯｸUB"/>
      <family val="3"/>
      <charset val="128"/>
    </font>
    <font>
      <sz val="10"/>
      <color rgb="FFFF0000"/>
      <name val="HGS創英角ｺﾞｼｯｸUB"/>
      <family val="3"/>
      <charset val="128"/>
    </font>
    <font>
      <sz val="11"/>
      <color rgb="FFFF0000"/>
      <name val="HGS創英角ｺﾞｼｯｸUB"/>
      <family val="3"/>
      <charset val="128"/>
    </font>
    <font>
      <b/>
      <sz val="11"/>
      <color rgb="FFFF0000"/>
      <name val="HGS創英角ｺﾞｼｯｸUB"/>
      <family val="3"/>
      <charset val="128"/>
    </font>
    <font>
      <sz val="10"/>
      <color theme="1"/>
      <name val="ＭＳ Ｐ明朝"/>
      <family val="1"/>
      <charset val="128"/>
    </font>
    <font>
      <sz val="10"/>
      <color rgb="FF0000FF"/>
      <name val="ＭＳ Ｐ明朝"/>
      <family val="1"/>
      <charset val="128"/>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96">
    <border>
      <left/>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medium">
        <color indexed="64"/>
      </bottom>
      <diagonal/>
    </border>
    <border>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cellStyleXfs>
  <cellXfs count="261">
    <xf numFmtId="0" fontId="0" fillId="0" borderId="0" xfId="0">
      <alignment vertical="center"/>
    </xf>
    <xf numFmtId="0" fontId="4" fillId="0" borderId="0" xfId="5" applyFont="1" applyAlignment="1">
      <alignment vertical="center"/>
    </xf>
    <xf numFmtId="0" fontId="3" fillId="0" borderId="0" xfId="5" applyFont="1" applyAlignment="1">
      <alignment vertical="center"/>
    </xf>
    <xf numFmtId="0" fontId="3" fillId="0" borderId="1" xfId="5" applyFont="1" applyBorder="1" applyAlignment="1">
      <alignment vertical="center"/>
    </xf>
    <xf numFmtId="0" fontId="3" fillId="0" borderId="2" xfId="5" applyFont="1" applyBorder="1" applyAlignment="1">
      <alignment vertical="center"/>
    </xf>
    <xf numFmtId="176" fontId="3" fillId="2" borderId="3" xfId="5" applyNumberFormat="1" applyFont="1" applyFill="1" applyBorder="1" applyAlignment="1">
      <alignment vertical="center"/>
    </xf>
    <xf numFmtId="176" fontId="3" fillId="2" borderId="4" xfId="5" applyNumberFormat="1" applyFont="1" applyFill="1" applyBorder="1" applyAlignment="1">
      <alignment vertical="center"/>
    </xf>
    <xf numFmtId="176" fontId="3" fillId="2" borderId="5" xfId="5" applyNumberFormat="1" applyFont="1" applyFill="1" applyBorder="1" applyAlignment="1">
      <alignment vertical="center"/>
    </xf>
    <xf numFmtId="176" fontId="3" fillId="2" borderId="6" xfId="5" applyNumberFormat="1" applyFont="1" applyFill="1" applyBorder="1" applyAlignment="1">
      <alignment vertical="center"/>
    </xf>
    <xf numFmtId="0" fontId="7" fillId="0" borderId="0" xfId="5" applyFont="1" applyAlignment="1" applyProtection="1">
      <alignment vertical="center"/>
    </xf>
    <xf numFmtId="0" fontId="6" fillId="0" borderId="0" xfId="5" applyFont="1" applyAlignment="1" applyProtection="1">
      <alignment vertical="center"/>
    </xf>
    <xf numFmtId="0" fontId="7" fillId="0" borderId="7" xfId="5" applyFont="1" applyBorder="1" applyAlignment="1" applyProtection="1">
      <alignment horizontal="center" vertical="center"/>
    </xf>
    <xf numFmtId="0" fontId="7" fillId="0" borderId="8" xfId="5" applyFont="1" applyBorder="1" applyAlignment="1" applyProtection="1">
      <alignment horizontal="center" vertical="center"/>
    </xf>
    <xf numFmtId="0" fontId="7" fillId="0" borderId="1" xfId="5" applyFont="1" applyBorder="1" applyAlignment="1" applyProtection="1">
      <alignment vertical="center"/>
    </xf>
    <xf numFmtId="0" fontId="7" fillId="0" borderId="18" xfId="5" applyFont="1" applyBorder="1" applyAlignment="1" applyProtection="1">
      <alignment vertical="center"/>
    </xf>
    <xf numFmtId="0" fontId="7" fillId="0" borderId="21" xfId="5" applyFont="1" applyBorder="1" applyAlignment="1" applyProtection="1">
      <alignment vertical="center"/>
    </xf>
    <xf numFmtId="0" fontId="7" fillId="0" borderId="0" xfId="5" applyFont="1" applyBorder="1" applyAlignment="1" applyProtection="1">
      <alignment horizontal="right" vertical="center"/>
    </xf>
    <xf numFmtId="0" fontId="7" fillId="0" borderId="0" xfId="5" applyFont="1" applyAlignment="1" applyProtection="1">
      <alignment horizontal="right" vertical="center"/>
    </xf>
    <xf numFmtId="0" fontId="7" fillId="0" borderId="30" xfId="5" applyFont="1" applyBorder="1" applyAlignment="1" applyProtection="1">
      <alignment vertical="center"/>
    </xf>
    <xf numFmtId="0" fontId="7" fillId="0" borderId="0" xfId="5" applyFont="1" applyFill="1" applyAlignment="1" applyProtection="1">
      <alignment vertical="center"/>
    </xf>
    <xf numFmtId="0" fontId="9" fillId="0" borderId="0" xfId="0" applyFont="1" applyFill="1" applyBorder="1" applyAlignment="1">
      <alignment horizontal="center" vertical="center" wrapText="1"/>
    </xf>
    <xf numFmtId="176" fontId="10" fillId="2" borderId="1" xfId="5" applyNumberFormat="1" applyFont="1" applyFill="1" applyBorder="1" applyAlignment="1">
      <alignment vertical="center"/>
    </xf>
    <xf numFmtId="0" fontId="9" fillId="0" borderId="0" xfId="0" applyFont="1" applyFill="1" applyBorder="1" applyAlignment="1">
      <alignment vertical="center" wrapText="1"/>
    </xf>
    <xf numFmtId="176" fontId="3" fillId="2" borderId="39" xfId="5" applyNumberFormat="1" applyFont="1" applyFill="1" applyBorder="1" applyAlignment="1">
      <alignment vertical="center"/>
    </xf>
    <xf numFmtId="176" fontId="7" fillId="2" borderId="41" xfId="5" applyNumberFormat="1" applyFont="1" applyFill="1" applyBorder="1" applyAlignment="1" applyProtection="1">
      <alignment vertical="center"/>
    </xf>
    <xf numFmtId="176" fontId="7" fillId="2" borderId="42" xfId="5" applyNumberFormat="1" applyFont="1" applyFill="1" applyBorder="1" applyAlignment="1" applyProtection="1">
      <alignment vertical="center"/>
    </xf>
    <xf numFmtId="176" fontId="8" fillId="2" borderId="43" xfId="5" applyNumberFormat="1" applyFont="1" applyFill="1" applyBorder="1" applyAlignment="1" applyProtection="1">
      <alignment vertical="center"/>
    </xf>
    <xf numFmtId="176" fontId="7" fillId="2" borderId="46" xfId="5" applyNumberFormat="1" applyFont="1" applyFill="1" applyBorder="1" applyAlignment="1" applyProtection="1">
      <alignment vertical="center"/>
    </xf>
    <xf numFmtId="176" fontId="7" fillId="2" borderId="47" xfId="5" applyNumberFormat="1" applyFont="1" applyFill="1" applyBorder="1" applyAlignment="1" applyProtection="1">
      <alignment vertical="center"/>
    </xf>
    <xf numFmtId="176" fontId="7" fillId="2" borderId="52" xfId="5" applyNumberFormat="1" applyFont="1" applyFill="1" applyBorder="1" applyAlignment="1" applyProtection="1">
      <alignment vertical="center"/>
    </xf>
    <xf numFmtId="176" fontId="7" fillId="2" borderId="54" xfId="5" applyNumberFormat="1" applyFont="1" applyFill="1" applyBorder="1" applyAlignment="1" applyProtection="1">
      <alignment vertical="center"/>
    </xf>
    <xf numFmtId="176" fontId="8" fillId="2" borderId="55" xfId="5" applyNumberFormat="1" applyFont="1" applyFill="1" applyBorder="1" applyAlignment="1" applyProtection="1">
      <alignment vertical="center"/>
    </xf>
    <xf numFmtId="176" fontId="7" fillId="2" borderId="56" xfId="5" applyNumberFormat="1" applyFont="1" applyFill="1" applyBorder="1" applyAlignment="1" applyProtection="1">
      <alignment vertical="center"/>
    </xf>
    <xf numFmtId="176" fontId="7" fillId="2" borderId="57" xfId="5" applyNumberFormat="1" applyFont="1" applyFill="1" applyBorder="1" applyAlignment="1" applyProtection="1">
      <alignment vertical="center"/>
    </xf>
    <xf numFmtId="176" fontId="7" fillId="2" borderId="62" xfId="5" applyNumberFormat="1" applyFont="1" applyFill="1" applyBorder="1" applyAlignment="1" applyProtection="1">
      <alignment vertical="center"/>
    </xf>
    <xf numFmtId="176" fontId="7" fillId="2" borderId="63" xfId="5" applyNumberFormat="1" applyFont="1" applyFill="1" applyBorder="1" applyAlignment="1" applyProtection="1">
      <alignment vertical="center"/>
    </xf>
    <xf numFmtId="176" fontId="7" fillId="2" borderId="64" xfId="5" applyNumberFormat="1" applyFont="1" applyFill="1" applyBorder="1" applyAlignment="1" applyProtection="1">
      <alignment vertical="center"/>
    </xf>
    <xf numFmtId="0" fontId="7" fillId="0" borderId="65" xfId="5" applyFont="1" applyBorder="1" applyAlignment="1" applyProtection="1">
      <alignment horizontal="center" vertical="center" wrapText="1"/>
    </xf>
    <xf numFmtId="0" fontId="7" fillId="0" borderId="66" xfId="5" applyFont="1" applyBorder="1" applyAlignment="1" applyProtection="1">
      <alignment horizontal="center" vertical="center" shrinkToFit="1"/>
    </xf>
    <xf numFmtId="176" fontId="7" fillId="0" borderId="0" xfId="5" applyNumberFormat="1" applyFont="1" applyAlignment="1" applyProtection="1">
      <alignment vertical="center"/>
    </xf>
    <xf numFmtId="0" fontId="4" fillId="0" borderId="0" xfId="5" applyFont="1" applyAlignment="1" applyProtection="1">
      <alignment vertical="center"/>
    </xf>
    <xf numFmtId="0" fontId="3" fillId="0" borderId="0" xfId="0" applyFont="1" applyFill="1" applyBorder="1" applyAlignment="1" applyProtection="1">
      <alignment vertical="center"/>
    </xf>
    <xf numFmtId="0" fontId="9" fillId="0" borderId="0" xfId="0" applyFont="1" applyFill="1" applyBorder="1" applyAlignment="1">
      <alignment vertical="center" shrinkToFit="1"/>
    </xf>
    <xf numFmtId="0" fontId="3" fillId="0" borderId="0" xfId="5" applyFont="1" applyBorder="1" applyAlignment="1" applyProtection="1">
      <alignment horizontal="center" vertical="center"/>
    </xf>
    <xf numFmtId="0" fontId="3" fillId="0" borderId="70" xfId="5" applyFont="1" applyBorder="1" applyAlignment="1" applyProtection="1">
      <alignment horizontal="center" vertical="center"/>
    </xf>
    <xf numFmtId="0" fontId="3" fillId="0" borderId="0" xfId="5" applyFont="1" applyBorder="1" applyAlignment="1">
      <alignment vertical="center"/>
    </xf>
    <xf numFmtId="0" fontId="13" fillId="0" borderId="0" xfId="5" applyFont="1" applyAlignment="1">
      <alignment vertical="center" wrapText="1" shrinkToFit="1"/>
    </xf>
    <xf numFmtId="0" fontId="0" fillId="0" borderId="0" xfId="0" applyBorder="1" applyAlignment="1">
      <alignment vertical="center" wrapText="1"/>
    </xf>
    <xf numFmtId="178" fontId="14" fillId="0" borderId="1" xfId="5" applyNumberFormat="1" applyFont="1" applyBorder="1" applyAlignment="1">
      <alignment vertical="center"/>
    </xf>
    <xf numFmtId="177" fontId="15" fillId="0" borderId="60" xfId="5" applyNumberFormat="1" applyFont="1" applyFill="1" applyBorder="1" applyAlignment="1">
      <alignment horizontal="center" vertical="center"/>
    </xf>
    <xf numFmtId="176" fontId="7" fillId="2" borderId="76" xfId="5" applyNumberFormat="1" applyFont="1" applyFill="1" applyBorder="1" applyAlignment="1" applyProtection="1">
      <alignment vertical="center"/>
    </xf>
    <xf numFmtId="176" fontId="7" fillId="2" borderId="77" xfId="5" applyNumberFormat="1" applyFont="1" applyFill="1" applyBorder="1" applyAlignment="1" applyProtection="1">
      <alignment vertical="center"/>
    </xf>
    <xf numFmtId="176" fontId="7" fillId="2" borderId="78" xfId="5" applyNumberFormat="1" applyFont="1" applyFill="1" applyBorder="1" applyAlignment="1" applyProtection="1">
      <alignment vertical="center"/>
    </xf>
    <xf numFmtId="176" fontId="7" fillId="2" borderId="8" xfId="5" applyNumberFormat="1" applyFont="1" applyFill="1" applyBorder="1" applyAlignment="1" applyProtection="1">
      <alignment vertical="center"/>
    </xf>
    <xf numFmtId="0" fontId="16" fillId="0" borderId="0" xfId="5" applyFont="1" applyAlignment="1" applyProtection="1">
      <alignment vertical="center"/>
    </xf>
    <xf numFmtId="9" fontId="3" fillId="0" borderId="0" xfId="1" applyFont="1" applyFill="1" applyBorder="1" applyAlignment="1" applyProtection="1">
      <alignment horizontal="left" vertical="center"/>
    </xf>
    <xf numFmtId="0" fontId="7" fillId="4" borderId="12" xfId="5" applyFont="1" applyFill="1" applyBorder="1" applyAlignment="1" applyProtection="1">
      <alignment horizontal="right" vertical="center"/>
      <protection locked="0"/>
    </xf>
    <xf numFmtId="176" fontId="7" fillId="4" borderId="48" xfId="5" applyNumberFormat="1" applyFont="1" applyFill="1" applyBorder="1" applyAlignment="1" applyProtection="1">
      <alignment vertical="center"/>
      <protection locked="0"/>
    </xf>
    <xf numFmtId="0" fontId="7" fillId="4" borderId="15" xfId="5" applyFont="1" applyFill="1" applyBorder="1" applyAlignment="1" applyProtection="1">
      <alignment horizontal="right" vertical="center"/>
      <protection locked="0"/>
    </xf>
    <xf numFmtId="176" fontId="7" fillId="4" borderId="49" xfId="5" applyNumberFormat="1" applyFont="1" applyFill="1" applyBorder="1" applyAlignment="1" applyProtection="1">
      <alignment vertical="center"/>
      <protection locked="0"/>
    </xf>
    <xf numFmtId="176" fontId="7" fillId="4" borderId="44" xfId="5" applyNumberFormat="1" applyFont="1" applyFill="1" applyBorder="1" applyAlignment="1" applyProtection="1">
      <alignment vertical="center"/>
      <protection locked="0"/>
    </xf>
    <xf numFmtId="0" fontId="7" fillId="4" borderId="19" xfId="5" applyFont="1" applyFill="1" applyBorder="1" applyAlignment="1" applyProtection="1">
      <alignment horizontal="right" vertical="center"/>
      <protection locked="0"/>
    </xf>
    <xf numFmtId="176" fontId="7" fillId="4" borderId="50" xfId="5" applyNumberFormat="1" applyFont="1" applyFill="1" applyBorder="1" applyAlignment="1" applyProtection="1">
      <alignment vertical="center"/>
      <protection locked="0"/>
    </xf>
    <xf numFmtId="176" fontId="7" fillId="4" borderId="53" xfId="5" applyNumberFormat="1" applyFont="1" applyFill="1" applyBorder="1" applyAlignment="1" applyProtection="1">
      <alignment vertical="center"/>
      <protection locked="0"/>
    </xf>
    <xf numFmtId="0" fontId="7" fillId="4" borderId="22" xfId="5" applyFont="1" applyFill="1" applyBorder="1" applyAlignment="1" applyProtection="1">
      <alignment horizontal="right" vertical="center"/>
      <protection locked="0"/>
    </xf>
    <xf numFmtId="176" fontId="7" fillId="4" borderId="51" xfId="5" applyNumberFormat="1" applyFont="1" applyFill="1" applyBorder="1" applyAlignment="1" applyProtection="1">
      <alignment vertical="center"/>
      <protection locked="0"/>
    </xf>
    <xf numFmtId="176" fontId="7" fillId="4" borderId="45" xfId="5" applyNumberFormat="1" applyFont="1" applyFill="1" applyBorder="1" applyAlignment="1" applyProtection="1">
      <alignment vertical="center"/>
      <protection locked="0"/>
    </xf>
    <xf numFmtId="0" fontId="7" fillId="4" borderId="28" xfId="5" applyFont="1" applyFill="1" applyBorder="1" applyAlignment="1" applyProtection="1">
      <alignment horizontal="right" vertical="center"/>
      <protection locked="0"/>
    </xf>
    <xf numFmtId="0" fontId="7" fillId="4" borderId="31" xfId="5" applyFont="1" applyFill="1" applyBorder="1" applyAlignment="1" applyProtection="1">
      <alignment horizontal="right" vertical="center"/>
      <protection locked="0"/>
    </xf>
    <xf numFmtId="176" fontId="7" fillId="4" borderId="59" xfId="5" applyNumberFormat="1" applyFont="1" applyFill="1" applyBorder="1" applyAlignment="1" applyProtection="1">
      <alignment vertical="center"/>
      <protection locked="0"/>
    </xf>
    <xf numFmtId="176" fontId="7" fillId="4" borderId="60" xfId="5" applyNumberFormat="1" applyFont="1" applyFill="1" applyBorder="1" applyAlignment="1" applyProtection="1">
      <alignment vertical="center"/>
      <protection locked="0"/>
    </xf>
    <xf numFmtId="176" fontId="7" fillId="4" borderId="58" xfId="5" applyNumberFormat="1" applyFont="1" applyFill="1" applyBorder="1" applyAlignment="1" applyProtection="1">
      <alignment vertical="center"/>
      <protection locked="0"/>
    </xf>
    <xf numFmtId="176" fontId="7" fillId="4" borderId="61" xfId="5"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7" fillId="0" borderId="92" xfId="5" applyFont="1" applyBorder="1" applyAlignment="1" applyProtection="1">
      <alignment vertical="center"/>
    </xf>
    <xf numFmtId="0" fontId="17" fillId="0" borderId="0" xfId="5" applyFont="1" applyFill="1" applyAlignment="1">
      <alignment vertical="center"/>
    </xf>
    <xf numFmtId="0" fontId="18" fillId="0" borderId="0" xfId="5" applyFont="1" applyAlignment="1" applyProtection="1">
      <alignment vertical="center"/>
    </xf>
    <xf numFmtId="0" fontId="19" fillId="0" borderId="0" xfId="5" applyFont="1" applyAlignment="1">
      <alignment vertical="center"/>
    </xf>
    <xf numFmtId="0" fontId="19" fillId="0" borderId="0" xfId="5" applyFont="1" applyAlignment="1" applyProtection="1">
      <alignment vertical="center"/>
    </xf>
    <xf numFmtId="0" fontId="19" fillId="0" borderId="0" xfId="5" applyFont="1" applyFill="1" applyAlignment="1">
      <alignment vertical="center"/>
    </xf>
    <xf numFmtId="0" fontId="20" fillId="4" borderId="72" xfId="5" applyNumberFormat="1" applyFont="1" applyFill="1" applyBorder="1" applyAlignment="1" applyProtection="1">
      <alignment horizontal="left" vertical="center"/>
      <protection locked="0"/>
    </xf>
    <xf numFmtId="0" fontId="20" fillId="4" borderId="73" xfId="5" applyNumberFormat="1" applyFont="1" applyFill="1" applyBorder="1" applyAlignment="1" applyProtection="1">
      <alignment horizontal="left" vertical="center"/>
      <protection locked="0"/>
    </xf>
    <xf numFmtId="0" fontId="20" fillId="4" borderId="74" xfId="5" applyNumberFormat="1" applyFont="1" applyFill="1" applyBorder="1" applyAlignment="1" applyProtection="1">
      <alignment horizontal="left" vertical="center"/>
      <protection locked="0"/>
    </xf>
    <xf numFmtId="0" fontId="20" fillId="4" borderId="71" xfId="5" applyNumberFormat="1" applyFont="1" applyFill="1" applyBorder="1" applyAlignment="1" applyProtection="1">
      <alignment horizontal="left" vertical="center"/>
      <protection locked="0"/>
    </xf>
    <xf numFmtId="0" fontId="20" fillId="4" borderId="39" xfId="5" applyNumberFormat="1" applyFont="1" applyFill="1" applyBorder="1" applyAlignment="1" applyProtection="1">
      <alignment horizontal="left" vertical="center"/>
      <protection locked="0"/>
    </xf>
    <xf numFmtId="0" fontId="20" fillId="4" borderId="75" xfId="5" applyNumberFormat="1" applyFont="1" applyFill="1" applyBorder="1" applyAlignment="1" applyProtection="1">
      <alignment horizontal="left" vertical="center"/>
      <protection locked="0"/>
    </xf>
    <xf numFmtId="0" fontId="20" fillId="4" borderId="71" xfId="5" quotePrefix="1" applyNumberFormat="1" applyFont="1" applyFill="1" applyBorder="1" applyAlignment="1" applyProtection="1">
      <alignment horizontal="left" vertical="center"/>
      <protection locked="0"/>
    </xf>
    <xf numFmtId="0" fontId="21" fillId="0" borderId="0" xfId="5" applyFont="1" applyAlignment="1">
      <alignment horizontal="right" vertical="center"/>
    </xf>
    <xf numFmtId="0" fontId="22" fillId="0" borderId="9" xfId="5" applyFont="1" applyBorder="1" applyAlignment="1" applyProtection="1">
      <alignment horizontal="center" vertical="center"/>
    </xf>
    <xf numFmtId="0" fontId="22" fillId="0" borderId="10"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4" borderId="13" xfId="5" applyFont="1" applyFill="1" applyBorder="1" applyAlignment="1" applyProtection="1">
      <alignment vertical="center" wrapText="1"/>
      <protection locked="0"/>
    </xf>
    <xf numFmtId="0" fontId="22" fillId="4" borderId="14" xfId="5" applyFont="1" applyFill="1" applyBorder="1" applyAlignment="1" applyProtection="1">
      <alignment vertical="center" wrapText="1"/>
      <protection locked="0"/>
    </xf>
    <xf numFmtId="0" fontId="22" fillId="4" borderId="16" xfId="5" applyFont="1" applyFill="1" applyBorder="1" applyAlignment="1" applyProtection="1">
      <alignment vertical="center" wrapText="1"/>
      <protection locked="0"/>
    </xf>
    <xf numFmtId="0" fontId="22" fillId="4" borderId="17" xfId="5" applyFont="1" applyFill="1" applyBorder="1" applyAlignment="1" applyProtection="1">
      <alignment vertical="center" wrapText="1"/>
      <protection locked="0"/>
    </xf>
    <xf numFmtId="0" fontId="22" fillId="4" borderId="20" xfId="5" applyFont="1" applyFill="1" applyBorder="1" applyAlignment="1" applyProtection="1">
      <alignment vertical="center" wrapText="1"/>
      <protection locked="0"/>
    </xf>
    <xf numFmtId="0" fontId="22" fillId="4" borderId="26" xfId="5" applyFont="1" applyFill="1" applyBorder="1" applyAlignment="1" applyProtection="1">
      <alignment vertical="center" wrapText="1"/>
      <protection locked="0"/>
    </xf>
    <xf numFmtId="0" fontId="22" fillId="4" borderId="34" xfId="5" applyFont="1" applyFill="1" applyBorder="1" applyAlignment="1" applyProtection="1">
      <alignment vertical="center" wrapText="1"/>
      <protection locked="0"/>
    </xf>
    <xf numFmtId="0" fontId="22" fillId="4" borderId="35" xfId="5" applyFont="1" applyFill="1" applyBorder="1" applyAlignment="1" applyProtection="1">
      <alignment vertical="center" wrapText="1"/>
      <protection locked="0"/>
    </xf>
    <xf numFmtId="0" fontId="22" fillId="4" borderId="23" xfId="5" applyFont="1" applyFill="1" applyBorder="1" applyAlignment="1" applyProtection="1">
      <alignment vertical="center" wrapText="1"/>
      <protection locked="0"/>
    </xf>
    <xf numFmtId="0" fontId="22" fillId="4" borderId="24" xfId="5" applyFont="1" applyFill="1" applyBorder="1" applyAlignment="1" applyProtection="1">
      <alignment vertical="center" wrapText="1"/>
      <protection locked="0"/>
    </xf>
    <xf numFmtId="0" fontId="21" fillId="0" borderId="0" xfId="5" applyFont="1" applyAlignment="1" applyProtection="1">
      <alignment horizontal="right" vertical="center"/>
    </xf>
    <xf numFmtId="0" fontId="24" fillId="0" borderId="0" xfId="5" applyFont="1" applyAlignment="1" applyProtection="1">
      <alignment vertical="center"/>
    </xf>
    <xf numFmtId="0" fontId="22" fillId="4" borderId="13" xfId="5" applyFont="1" applyFill="1" applyBorder="1" applyAlignment="1" applyProtection="1">
      <alignment vertical="center"/>
      <protection locked="0"/>
    </xf>
    <xf numFmtId="0" fontId="22" fillId="4" borderId="16" xfId="5" applyFont="1" applyFill="1" applyBorder="1" applyAlignment="1" applyProtection="1">
      <alignment vertical="center"/>
      <protection locked="0"/>
    </xf>
    <xf numFmtId="0" fontId="22" fillId="4" borderId="32" xfId="5" applyFont="1" applyFill="1" applyBorder="1" applyAlignment="1" applyProtection="1">
      <alignment vertical="center" wrapText="1"/>
      <protection locked="0"/>
    </xf>
    <xf numFmtId="0" fontId="22" fillId="4" borderId="32" xfId="5" applyFont="1" applyFill="1" applyBorder="1" applyAlignment="1" applyProtection="1">
      <alignment vertical="center"/>
      <protection locked="0"/>
    </xf>
    <xf numFmtId="0" fontId="22" fillId="4" borderId="33" xfId="5" applyFont="1" applyFill="1" applyBorder="1" applyAlignment="1" applyProtection="1">
      <alignment vertical="center" wrapText="1"/>
      <protection locked="0"/>
    </xf>
    <xf numFmtId="0" fontId="22" fillId="4" borderId="25" xfId="5" applyFont="1" applyFill="1" applyBorder="1" applyAlignment="1" applyProtection="1">
      <alignment vertical="center" wrapText="1"/>
      <protection locked="0"/>
    </xf>
    <xf numFmtId="0" fontId="22" fillId="4" borderId="25" xfId="5" applyFont="1" applyFill="1" applyBorder="1" applyAlignment="1" applyProtection="1">
      <alignment vertical="center"/>
      <protection locked="0"/>
    </xf>
    <xf numFmtId="0" fontId="22" fillId="4" borderId="26" xfId="5" applyFont="1" applyFill="1" applyBorder="1" applyAlignment="1" applyProtection="1">
      <alignment vertical="center"/>
      <protection locked="0"/>
    </xf>
    <xf numFmtId="0" fontId="22" fillId="4" borderId="27" xfId="5" applyFont="1" applyFill="1" applyBorder="1" applyAlignment="1" applyProtection="1">
      <alignment vertical="center"/>
      <protection locked="0"/>
    </xf>
    <xf numFmtId="0" fontId="22" fillId="4" borderId="29" xfId="5" applyFont="1" applyFill="1" applyBorder="1" applyAlignment="1" applyProtection="1">
      <alignment vertical="center"/>
      <protection locked="0"/>
    </xf>
    <xf numFmtId="0" fontId="22" fillId="4" borderId="20" xfId="5" applyFont="1" applyFill="1" applyBorder="1" applyAlignment="1" applyProtection="1">
      <alignment vertical="center"/>
      <protection locked="0"/>
    </xf>
    <xf numFmtId="0" fontId="22" fillId="4" borderId="34" xfId="5" applyFont="1" applyFill="1" applyBorder="1" applyAlignment="1" applyProtection="1">
      <alignment vertical="center"/>
      <protection locked="0"/>
    </xf>
    <xf numFmtId="0" fontId="22" fillId="4" borderId="35" xfId="5" applyFont="1" applyFill="1" applyBorder="1" applyAlignment="1" applyProtection="1">
      <alignment vertical="center"/>
      <protection locked="0"/>
    </xf>
    <xf numFmtId="0" fontId="22" fillId="4" borderId="38" xfId="5" applyFont="1" applyFill="1" applyBorder="1" applyAlignment="1" applyProtection="1">
      <alignment vertical="center"/>
      <protection locked="0"/>
    </xf>
    <xf numFmtId="0" fontId="22" fillId="4" borderId="38" xfId="5" applyFont="1" applyFill="1" applyBorder="1" applyAlignment="1" applyProtection="1">
      <alignment vertical="center" wrapText="1"/>
      <protection locked="0"/>
    </xf>
    <xf numFmtId="0" fontId="22" fillId="4" borderId="23" xfId="5" applyFont="1" applyFill="1" applyBorder="1" applyAlignment="1" applyProtection="1">
      <alignment vertical="center"/>
      <protection locked="0"/>
    </xf>
    <xf numFmtId="0" fontId="22" fillId="4" borderId="24" xfId="5" applyFont="1" applyFill="1" applyBorder="1" applyAlignment="1" applyProtection="1">
      <alignment vertical="center"/>
      <protection locked="0"/>
    </xf>
    <xf numFmtId="0" fontId="22" fillId="4" borderId="17" xfId="5" applyFont="1" applyFill="1" applyBorder="1" applyAlignment="1" applyProtection="1">
      <alignment vertical="center"/>
      <protection locked="0"/>
    </xf>
    <xf numFmtId="0" fontId="24" fillId="0" borderId="0" xfId="5" applyFont="1" applyAlignment="1">
      <alignment vertical="center"/>
    </xf>
    <xf numFmtId="0" fontId="3" fillId="0" borderId="40" xfId="5" applyFont="1" applyBorder="1" applyAlignment="1">
      <alignment horizontal="center" vertical="center"/>
    </xf>
    <xf numFmtId="0" fontId="7" fillId="0" borderId="9" xfId="5"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9" xfId="0" applyFont="1" applyBorder="1" applyAlignment="1" applyProtection="1">
      <alignment horizontal="center" vertical="center" shrinkToFit="1"/>
    </xf>
    <xf numFmtId="0" fontId="3" fillId="0" borderId="36" xfId="5" applyFont="1" applyBorder="1" applyAlignment="1">
      <alignment horizontal="left" vertical="center"/>
    </xf>
    <xf numFmtId="0" fontId="26" fillId="0" borderId="0" xfId="5" applyFont="1" applyAlignment="1">
      <alignment vertical="center"/>
    </xf>
    <xf numFmtId="0" fontId="4" fillId="0" borderId="0" xfId="5" applyFont="1" applyFill="1" applyAlignment="1" applyProtection="1">
      <alignment vertical="center"/>
    </xf>
    <xf numFmtId="0" fontId="3" fillId="0" borderId="0" xfId="5" applyFont="1" applyBorder="1" applyAlignment="1">
      <alignment horizontal="left" vertical="center"/>
    </xf>
    <xf numFmtId="0" fontId="3" fillId="0" borderId="29" xfId="5" applyFont="1" applyBorder="1" applyAlignment="1">
      <alignment horizontal="left" vertical="center"/>
    </xf>
    <xf numFmtId="0" fontId="3" fillId="0" borderId="34" xfId="5" applyFont="1" applyBorder="1" applyAlignment="1">
      <alignment horizontal="left" vertical="center"/>
    </xf>
    <xf numFmtId="0" fontId="3" fillId="0" borderId="20" xfId="5" applyFont="1" applyBorder="1" applyAlignment="1">
      <alignment horizontal="left" vertical="center"/>
    </xf>
    <xf numFmtId="176" fontId="3" fillId="2" borderId="74" xfId="5" applyNumberFormat="1" applyFont="1" applyFill="1" applyBorder="1" applyAlignment="1">
      <alignment vertical="center"/>
    </xf>
    <xf numFmtId="176" fontId="3" fillId="0" borderId="3" xfId="5" applyNumberFormat="1" applyFont="1" applyFill="1" applyBorder="1" applyAlignment="1">
      <alignment vertical="center"/>
    </xf>
    <xf numFmtId="176" fontId="3" fillId="0" borderId="4" xfId="5" applyNumberFormat="1" applyFont="1" applyFill="1" applyBorder="1" applyAlignment="1">
      <alignment vertical="center"/>
    </xf>
    <xf numFmtId="176" fontId="3" fillId="0" borderId="6" xfId="5" applyNumberFormat="1" applyFont="1" applyFill="1" applyBorder="1" applyAlignment="1">
      <alignment vertical="center"/>
    </xf>
    <xf numFmtId="176" fontId="3" fillId="0" borderId="5" xfId="5" applyNumberFormat="1" applyFont="1" applyFill="1" applyBorder="1" applyAlignment="1">
      <alignment vertical="center"/>
    </xf>
    <xf numFmtId="176" fontId="3" fillId="0" borderId="75" xfId="5" applyNumberFormat="1" applyFont="1" applyFill="1" applyBorder="1" applyAlignment="1">
      <alignment vertical="center"/>
    </xf>
    <xf numFmtId="176" fontId="3" fillId="0" borderId="61" xfId="5" applyNumberFormat="1" applyFont="1" applyFill="1" applyBorder="1" applyAlignment="1">
      <alignment vertical="center"/>
    </xf>
    <xf numFmtId="176" fontId="10" fillId="4" borderId="0" xfId="5" applyNumberFormat="1" applyFont="1" applyFill="1" applyBorder="1" applyAlignment="1" applyProtection="1">
      <alignment horizontal="right" vertical="center"/>
      <protection locked="0"/>
    </xf>
    <xf numFmtId="0" fontId="28" fillId="0" borderId="0" xfId="5" applyFont="1" applyAlignment="1">
      <alignment vertical="center"/>
    </xf>
    <xf numFmtId="0" fontId="7" fillId="0" borderId="89" xfId="5" applyFont="1" applyBorder="1" applyAlignment="1" applyProtection="1">
      <alignment vertical="center"/>
    </xf>
    <xf numFmtId="179" fontId="10" fillId="2" borderId="2" xfId="5" applyNumberFormat="1" applyFont="1" applyFill="1" applyBorder="1" applyAlignment="1">
      <alignment horizontal="right" vertical="center"/>
    </xf>
    <xf numFmtId="179" fontId="10" fillId="2" borderId="21" xfId="5" applyNumberFormat="1" applyFont="1" applyFill="1" applyBorder="1" applyAlignment="1">
      <alignment horizontal="right" vertical="center"/>
    </xf>
    <xf numFmtId="179" fontId="10" fillId="3" borderId="68" xfId="0" applyNumberFormat="1" applyFont="1" applyFill="1" applyBorder="1" applyAlignment="1">
      <alignment horizontal="right" vertical="center"/>
    </xf>
    <xf numFmtId="179" fontId="10" fillId="3" borderId="37" xfId="5" applyNumberFormat="1" applyFont="1" applyFill="1" applyBorder="1" applyAlignment="1" applyProtection="1">
      <alignment horizontal="right" vertical="center"/>
    </xf>
    <xf numFmtId="179" fontId="10" fillId="2" borderId="6" xfId="5" applyNumberFormat="1" applyFont="1" applyFill="1" applyBorder="1" applyAlignment="1">
      <alignment vertical="center"/>
    </xf>
    <xf numFmtId="179" fontId="10" fillId="3" borderId="36" xfId="0" applyNumberFormat="1" applyFont="1" applyFill="1" applyBorder="1" applyAlignment="1">
      <alignment horizontal="right" vertical="center"/>
    </xf>
    <xf numFmtId="0" fontId="22" fillId="0" borderId="0" xfId="5" applyFont="1" applyFill="1" applyAlignment="1" applyProtection="1">
      <alignment vertical="center"/>
    </xf>
    <xf numFmtId="179" fontId="10" fillId="4" borderId="68" xfId="5" applyNumberFormat="1" applyFont="1" applyFill="1" applyBorder="1" applyAlignment="1" applyProtection="1">
      <alignment horizontal="right" vertical="center"/>
      <protection locked="0"/>
    </xf>
    <xf numFmtId="179" fontId="10" fillId="2" borderId="2" xfId="5" applyNumberFormat="1" applyFont="1" applyFill="1" applyBorder="1" applyAlignment="1">
      <alignment vertical="center"/>
    </xf>
    <xf numFmtId="0" fontId="3" fillId="0" borderId="81" xfId="5" applyFont="1" applyBorder="1" applyAlignment="1">
      <alignment horizontal="left" vertical="center"/>
    </xf>
    <xf numFmtId="176" fontId="10" fillId="2" borderId="6" xfId="5" applyNumberFormat="1" applyFont="1" applyFill="1" applyBorder="1" applyAlignment="1">
      <alignment vertical="center"/>
    </xf>
    <xf numFmtId="0" fontId="4" fillId="0" borderId="0" xfId="5" applyFont="1" applyFill="1" applyAlignment="1">
      <alignment vertical="center"/>
    </xf>
    <xf numFmtId="180" fontId="10" fillId="3" borderId="2" xfId="5" applyNumberFormat="1" applyFont="1" applyFill="1" applyBorder="1" applyAlignment="1">
      <alignment horizontal="right" vertical="center"/>
    </xf>
    <xf numFmtId="180" fontId="10" fillId="4" borderId="68" xfId="5" applyNumberFormat="1" applyFont="1" applyFill="1" applyBorder="1" applyAlignment="1" applyProtection="1">
      <alignment horizontal="right" vertical="center"/>
      <protection locked="0"/>
    </xf>
    <xf numFmtId="10" fontId="3" fillId="3" borderId="52" xfId="5" applyNumberFormat="1" applyFont="1" applyFill="1" applyBorder="1" applyAlignment="1">
      <alignment horizontal="center" vertical="center"/>
    </xf>
    <xf numFmtId="176" fontId="10" fillId="3" borderId="2" xfId="5" applyNumberFormat="1" applyFont="1" applyFill="1" applyBorder="1" applyAlignment="1">
      <alignment vertical="center"/>
    </xf>
    <xf numFmtId="176" fontId="10" fillId="3" borderId="62" xfId="5" applyNumberFormat="1" applyFont="1" applyFill="1" applyBorder="1" applyAlignment="1">
      <alignment vertical="center"/>
    </xf>
    <xf numFmtId="176" fontId="7" fillId="3" borderId="59" xfId="5" applyNumberFormat="1" applyFont="1" applyFill="1" applyBorder="1" applyAlignment="1" applyProtection="1">
      <alignment vertical="center"/>
    </xf>
    <xf numFmtId="176" fontId="7" fillId="3" borderId="49" xfId="5" applyNumberFormat="1" applyFont="1" applyFill="1" applyBorder="1" applyAlignment="1" applyProtection="1">
      <alignment vertical="center"/>
    </xf>
    <xf numFmtId="176" fontId="7" fillId="3" borderId="58" xfId="5" applyNumberFormat="1" applyFont="1" applyFill="1" applyBorder="1" applyAlignment="1" applyProtection="1">
      <alignment vertical="center"/>
    </xf>
    <xf numFmtId="0" fontId="22" fillId="0" borderId="90" xfId="5" applyFont="1" applyFill="1" applyBorder="1" applyAlignment="1" applyProtection="1">
      <alignment vertical="center"/>
      <protection locked="0"/>
    </xf>
    <xf numFmtId="0" fontId="22" fillId="0" borderId="94" xfId="5" applyFont="1" applyFill="1" applyBorder="1" applyAlignment="1" applyProtection="1">
      <alignment vertical="center"/>
      <protection locked="0"/>
    </xf>
    <xf numFmtId="176" fontId="7" fillId="0" borderId="94" xfId="5" applyNumberFormat="1" applyFont="1" applyFill="1" applyBorder="1" applyAlignment="1" applyProtection="1">
      <alignment vertical="center"/>
      <protection locked="0"/>
    </xf>
    <xf numFmtId="0" fontId="7" fillId="0" borderId="90" xfId="5" applyFont="1" applyFill="1" applyBorder="1" applyAlignment="1" applyProtection="1">
      <alignment horizontal="right" vertical="center"/>
      <protection locked="0"/>
    </xf>
    <xf numFmtId="0" fontId="7" fillId="0" borderId="95" xfId="5" applyFont="1" applyBorder="1" applyAlignment="1" applyProtection="1">
      <alignment vertical="center"/>
    </xf>
    <xf numFmtId="176" fontId="7" fillId="0" borderId="54" xfId="5" applyNumberFormat="1" applyFont="1" applyFill="1" applyBorder="1" applyAlignment="1" applyProtection="1">
      <alignment vertical="center"/>
      <protection locked="0"/>
    </xf>
    <xf numFmtId="0" fontId="32" fillId="0" borderId="0" xfId="5" applyFont="1" applyAlignment="1">
      <alignment vertical="center"/>
    </xf>
    <xf numFmtId="0" fontId="4" fillId="0" borderId="0" xfId="5" applyFont="1" applyAlignment="1">
      <alignment horizontal="right" vertical="center"/>
    </xf>
    <xf numFmtId="0" fontId="20" fillId="4" borderId="62" xfId="5" applyNumberFormat="1" applyFont="1" applyFill="1" applyBorder="1" applyAlignment="1" applyProtection="1">
      <alignment horizontal="left" vertical="center"/>
      <protection locked="0"/>
    </xf>
    <xf numFmtId="9" fontId="3" fillId="4" borderId="52" xfId="5" applyNumberFormat="1" applyFont="1" applyFill="1" applyBorder="1" applyAlignment="1" applyProtection="1">
      <alignment horizontal="center" vertical="center"/>
      <protection locked="0"/>
    </xf>
    <xf numFmtId="9" fontId="3" fillId="3" borderId="52" xfId="1" applyFont="1" applyFill="1" applyBorder="1" applyAlignment="1" applyProtection="1">
      <alignment horizontal="center" vertical="center"/>
    </xf>
    <xf numFmtId="9" fontId="12" fillId="0" borderId="0" xfId="1" applyNumberFormat="1" applyFont="1" applyFill="1" applyBorder="1" applyAlignment="1" applyProtection="1">
      <alignment horizontal="center" vertical="center"/>
    </xf>
    <xf numFmtId="177" fontId="27" fillId="0" borderId="0" xfId="5" applyNumberFormat="1" applyFont="1" applyFill="1" applyBorder="1" applyAlignment="1" applyProtection="1">
      <alignment horizontal="left" vertical="center"/>
    </xf>
    <xf numFmtId="9" fontId="3" fillId="0" borderId="0" xfId="1" applyFont="1" applyFill="1" applyBorder="1" applyAlignment="1" applyProtection="1">
      <alignment horizontal="center" vertical="center"/>
    </xf>
    <xf numFmtId="0" fontId="3" fillId="0" borderId="28" xfId="5" applyFont="1" applyBorder="1" applyAlignment="1">
      <alignment horizontal="left" vertical="center"/>
    </xf>
    <xf numFmtId="0" fontId="3" fillId="0" borderId="80" xfId="5" applyFont="1" applyBorder="1" applyAlignment="1">
      <alignment horizontal="left" vertical="center"/>
    </xf>
    <xf numFmtId="0" fontId="3" fillId="0" borderId="15" xfId="5" applyFont="1" applyBorder="1" applyAlignment="1">
      <alignment horizontal="left" vertical="center"/>
    </xf>
    <xf numFmtId="0" fontId="3" fillId="0" borderId="81" xfId="5" applyFont="1" applyBorder="1" applyAlignment="1">
      <alignment horizontal="left" vertical="center"/>
    </xf>
    <xf numFmtId="0" fontId="3" fillId="0" borderId="11" xfId="5" applyFont="1" applyBorder="1" applyAlignment="1">
      <alignment horizontal="left" vertical="center"/>
    </xf>
    <xf numFmtId="0" fontId="3" fillId="0" borderId="79" xfId="5" applyFont="1" applyBorder="1" applyAlignment="1">
      <alignment horizontal="left" vertical="center"/>
    </xf>
    <xf numFmtId="0" fontId="3" fillId="0" borderId="83" xfId="5" applyFont="1" applyBorder="1" applyAlignment="1">
      <alignment horizontal="left" vertical="center"/>
    </xf>
    <xf numFmtId="0" fontId="3" fillId="0" borderId="70" xfId="5" applyFont="1" applyBorder="1" applyAlignment="1">
      <alignment horizontal="left" vertical="center"/>
    </xf>
    <xf numFmtId="0" fontId="3" fillId="0" borderId="84" xfId="5" applyFont="1" applyBorder="1" applyAlignment="1">
      <alignment horizontal="left" vertical="center"/>
    </xf>
    <xf numFmtId="0" fontId="3" fillId="0" borderId="86" xfId="5" applyFont="1" applyBorder="1" applyAlignment="1">
      <alignment horizontal="center" vertical="center"/>
    </xf>
    <xf numFmtId="0" fontId="3" fillId="0" borderId="87" xfId="5" applyFont="1" applyBorder="1" applyAlignment="1">
      <alignment horizontal="center" vertical="center"/>
    </xf>
    <xf numFmtId="0" fontId="3" fillId="0" borderId="88" xfId="5" applyFont="1" applyBorder="1" applyAlignment="1">
      <alignment horizontal="center" vertical="center"/>
    </xf>
    <xf numFmtId="0" fontId="3" fillId="0" borderId="19" xfId="5" applyFont="1" applyBorder="1" applyAlignment="1">
      <alignment horizontal="left" vertical="center"/>
    </xf>
    <xf numFmtId="0" fontId="3" fillId="0" borderId="61" xfId="5" applyFont="1" applyBorder="1" applyAlignment="1">
      <alignment horizontal="left" vertical="center"/>
    </xf>
    <xf numFmtId="0" fontId="3" fillId="0" borderId="89" xfId="5" applyFont="1" applyBorder="1" applyAlignment="1">
      <alignment horizontal="left" vertical="center"/>
    </xf>
    <xf numFmtId="0" fontId="3" fillId="0" borderId="90" xfId="5" applyFont="1" applyBorder="1" applyAlignment="1">
      <alignment horizontal="left" vertical="center"/>
    </xf>
    <xf numFmtId="0" fontId="3" fillId="0" borderId="91" xfId="5" applyFont="1" applyBorder="1" applyAlignment="1">
      <alignment horizontal="left" vertical="center"/>
    </xf>
    <xf numFmtId="0" fontId="3" fillId="0" borderId="8" xfId="5" applyFont="1" applyBorder="1" applyAlignment="1">
      <alignment horizontal="center" vertical="center"/>
    </xf>
    <xf numFmtId="0" fontId="3" fillId="0" borderId="82" xfId="5" applyFont="1" applyBorder="1" applyAlignment="1">
      <alignment horizontal="center" vertical="center"/>
    </xf>
    <xf numFmtId="0" fontId="9" fillId="0" borderId="0" xfId="0" applyFont="1" applyFill="1" applyBorder="1" applyAlignment="1">
      <alignment horizontal="center" vertical="center" wrapText="1" shrinkToFit="1"/>
    </xf>
    <xf numFmtId="49" fontId="25" fillId="4" borderId="0" xfId="0" applyNumberFormat="1" applyFont="1" applyFill="1" applyAlignment="1" applyProtection="1">
      <alignment horizontal="left" vertical="center" wrapText="1" shrinkToFit="1"/>
      <protection locked="0"/>
    </xf>
    <xf numFmtId="49" fontId="25" fillId="4" borderId="0" xfId="0" applyNumberFormat="1" applyFont="1" applyFill="1" applyAlignment="1" applyProtection="1">
      <alignment horizontal="left" vertical="center" shrinkToFit="1"/>
      <protection locked="0"/>
    </xf>
    <xf numFmtId="0" fontId="3" fillId="0" borderId="0" xfId="0" applyFont="1" applyAlignment="1" applyProtection="1">
      <alignment horizontal="right" vertical="center" shrinkToFit="1"/>
    </xf>
    <xf numFmtId="0" fontId="3" fillId="0" borderId="85" xfId="5" applyFont="1" applyBorder="1" applyAlignment="1">
      <alignment horizontal="center" vertical="center"/>
    </xf>
    <xf numFmtId="0" fontId="3" fillId="0" borderId="64" xfId="5" applyFont="1" applyBorder="1" applyAlignment="1">
      <alignment horizontal="center" vertical="center"/>
    </xf>
    <xf numFmtId="49" fontId="25" fillId="4" borderId="0" xfId="5" applyNumberFormat="1" applyFont="1" applyFill="1" applyBorder="1" applyAlignment="1" applyProtection="1">
      <alignment horizontal="left" vertical="center" shrinkToFit="1"/>
      <protection locked="0"/>
    </xf>
    <xf numFmtId="181" fontId="31" fillId="4" borderId="0" xfId="0" applyNumberFormat="1" applyFont="1" applyFill="1" applyBorder="1" applyAlignment="1" applyProtection="1">
      <alignment horizontal="left" vertical="center" shrinkToFit="1"/>
      <protection locked="0"/>
    </xf>
    <xf numFmtId="0" fontId="3" fillId="0" borderId="85" xfId="5" applyFont="1" applyBorder="1" applyAlignment="1">
      <alignment horizontal="center" vertical="center" wrapText="1"/>
    </xf>
    <xf numFmtId="0" fontId="3" fillId="0" borderId="8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0" xfId="0" applyFont="1" applyAlignment="1" applyProtection="1">
      <alignment horizontal="right" vertical="center"/>
    </xf>
    <xf numFmtId="0" fontId="25" fillId="4" borderId="37" xfId="0" applyFont="1" applyFill="1" applyBorder="1" applyAlignment="1" applyProtection="1">
      <alignment vertical="center" shrinkToFit="1"/>
      <protection locked="0"/>
    </xf>
    <xf numFmtId="0" fontId="3" fillId="0" borderId="0" xfId="5" applyFont="1" applyBorder="1" applyAlignment="1">
      <alignment horizontal="right" vertical="center"/>
    </xf>
    <xf numFmtId="0" fontId="3" fillId="0" borderId="0" xfId="0" applyFont="1" applyAlignment="1">
      <alignment horizontal="right" vertical="center"/>
    </xf>
    <xf numFmtId="0" fontId="3" fillId="0" borderId="37" xfId="0" applyFont="1" applyFill="1" applyBorder="1" applyAlignment="1" applyProtection="1">
      <alignment horizontal="right" vertical="center" shrinkToFit="1"/>
    </xf>
    <xf numFmtId="0" fontId="29" fillId="0" borderId="0" xfId="5" applyFont="1" applyBorder="1" applyAlignment="1">
      <alignment horizontal="center" vertical="center"/>
    </xf>
    <xf numFmtId="0" fontId="3" fillId="0" borderId="11" xfId="5" applyFont="1" applyBorder="1" applyAlignment="1" applyProtection="1">
      <alignment horizontal="center" vertical="center"/>
    </xf>
    <xf numFmtId="0" fontId="3" fillId="0" borderId="57" xfId="5" applyFont="1" applyBorder="1" applyAlignment="1" applyProtection="1">
      <alignment horizontal="center" vertical="center"/>
    </xf>
    <xf numFmtId="0" fontId="4" fillId="0" borderId="11" xfId="5" applyFont="1" applyBorder="1" applyAlignment="1">
      <alignment horizontal="center" vertical="center" wrapText="1"/>
    </xf>
    <xf numFmtId="0" fontId="4" fillId="0" borderId="57" xfId="5" applyFont="1" applyBorder="1" applyAlignment="1">
      <alignment horizontal="center" vertical="center"/>
    </xf>
    <xf numFmtId="0" fontId="3" fillId="0" borderId="2" xfId="5" applyFont="1" applyFill="1" applyBorder="1" applyAlignment="1">
      <alignment horizontal="left" vertical="center"/>
    </xf>
    <xf numFmtId="0" fontId="3" fillId="0" borderId="68" xfId="5" applyFont="1" applyFill="1" applyBorder="1" applyAlignment="1">
      <alignment horizontal="left" vertical="center"/>
    </xf>
    <xf numFmtId="0" fontId="3" fillId="0" borderId="69" xfId="5" applyFont="1" applyFill="1" applyBorder="1" applyAlignment="1">
      <alignment horizontal="left" vertical="center"/>
    </xf>
    <xf numFmtId="0" fontId="3" fillId="0" borderId="7" xfId="5" applyFont="1" applyBorder="1" applyAlignment="1" applyProtection="1">
      <alignment horizontal="center" vertical="center"/>
    </xf>
    <xf numFmtId="0" fontId="3" fillId="0" borderId="10" xfId="5" applyFont="1" applyBorder="1" applyAlignment="1" applyProtection="1">
      <alignment horizontal="center" vertical="center"/>
    </xf>
    <xf numFmtId="0" fontId="3" fillId="0" borderId="82" xfId="5" applyFont="1" applyBorder="1" applyAlignment="1" applyProtection="1">
      <alignment horizontal="center" vertical="center"/>
    </xf>
    <xf numFmtId="0" fontId="3" fillId="0" borderId="2" xfId="5" applyFont="1" applyBorder="1" applyAlignment="1">
      <alignment horizontal="left" vertical="center"/>
    </xf>
    <xf numFmtId="0" fontId="3" fillId="0" borderId="68" xfId="5" applyFont="1" applyBorder="1" applyAlignment="1">
      <alignment horizontal="left" vertical="center"/>
    </xf>
    <xf numFmtId="0" fontId="3" fillId="0" borderId="69" xfId="5" applyFont="1" applyBorder="1" applyAlignment="1">
      <alignment horizontal="left" vertical="center"/>
    </xf>
    <xf numFmtId="0" fontId="30" fillId="0" borderId="90" xfId="5" applyFont="1" applyBorder="1" applyAlignment="1" applyProtection="1">
      <alignment horizontal="center" vertical="center"/>
    </xf>
    <xf numFmtId="0" fontId="3" fillId="0" borderId="6" xfId="0" applyFont="1" applyBorder="1" applyAlignment="1">
      <alignment horizontal="left" vertical="center"/>
    </xf>
    <xf numFmtId="0" fontId="3" fillId="0" borderId="36" xfId="0" applyFont="1" applyBorder="1" applyAlignment="1">
      <alignment horizontal="left" vertical="center"/>
    </xf>
    <xf numFmtId="0" fontId="3" fillId="0" borderId="79" xfId="0" applyFont="1" applyBorder="1" applyAlignment="1">
      <alignment horizontal="left" vertical="center"/>
    </xf>
    <xf numFmtId="0" fontId="8" fillId="0" borderId="43" xfId="5" applyFont="1" applyBorder="1" applyAlignment="1" applyProtection="1">
      <alignment horizontal="center" vertical="center" wrapText="1"/>
    </xf>
    <xf numFmtId="0" fontId="8" fillId="0" borderId="62" xfId="5" applyFont="1" applyBorder="1" applyAlignment="1" applyProtection="1">
      <alignment horizontal="center" vertical="center"/>
    </xf>
    <xf numFmtId="0" fontId="7" fillId="0" borderId="41" xfId="5" applyFont="1" applyBorder="1" applyAlignment="1" applyProtection="1">
      <alignment horizontal="center" vertical="center" wrapText="1"/>
    </xf>
    <xf numFmtId="0" fontId="7" fillId="0" borderId="88" xfId="5" applyFont="1" applyBorder="1" applyAlignment="1" applyProtection="1">
      <alignment horizontal="center" vertical="center" wrapText="1"/>
    </xf>
    <xf numFmtId="0" fontId="7" fillId="0" borderId="11" xfId="5" applyFont="1" applyBorder="1" applyAlignment="1" applyProtection="1">
      <alignment horizontal="left" vertical="center"/>
    </xf>
    <xf numFmtId="0" fontId="7" fillId="0" borderId="36" xfId="5" applyFont="1" applyBorder="1" applyAlignment="1" applyProtection="1">
      <alignment horizontal="left" vertical="center"/>
    </xf>
    <xf numFmtId="0" fontId="7" fillId="0" borderId="46" xfId="0" applyFont="1" applyBorder="1" applyAlignment="1" applyProtection="1">
      <alignment horizontal="center" vertical="center" wrapText="1"/>
    </xf>
    <xf numFmtId="0" fontId="7" fillId="0" borderId="67" xfId="0" applyFont="1" applyBorder="1" applyAlignment="1" applyProtection="1">
      <alignment horizontal="center" vertical="center" wrapText="1"/>
    </xf>
    <xf numFmtId="0" fontId="7" fillId="0" borderId="86" xfId="5" applyFont="1" applyBorder="1" applyAlignment="1" applyProtection="1">
      <alignment horizontal="center" vertical="center"/>
    </xf>
    <xf numFmtId="0" fontId="7" fillId="0" borderId="87" xfId="5" applyFont="1" applyBorder="1" applyAlignment="1" applyProtection="1">
      <alignment horizontal="center" vertical="center"/>
    </xf>
    <xf numFmtId="0" fontId="7" fillId="0" borderId="87" xfId="5" applyFont="1" applyBorder="1" applyAlignment="1" applyProtection="1">
      <alignment horizontal="left" vertical="center"/>
    </xf>
    <xf numFmtId="0" fontId="7" fillId="0" borderId="93" xfId="5" applyFont="1" applyBorder="1" applyAlignment="1" applyProtection="1">
      <alignment horizontal="left" vertical="center"/>
    </xf>
    <xf numFmtId="49" fontId="25" fillId="3" borderId="0" xfId="0" applyNumberFormat="1" applyFont="1" applyFill="1" applyBorder="1" applyAlignment="1" applyProtection="1">
      <alignment horizontal="left" vertical="center"/>
    </xf>
    <xf numFmtId="0" fontId="11" fillId="0" borderId="0" xfId="0" applyFont="1" applyFill="1" applyBorder="1" applyAlignment="1" applyProtection="1">
      <alignment horizontal="center" vertical="center" wrapText="1"/>
    </xf>
    <xf numFmtId="0" fontId="11" fillId="0" borderId="0" xfId="0" applyFont="1" applyAlignment="1" applyProtection="1">
      <alignment horizontal="center" vertical="center"/>
    </xf>
    <xf numFmtId="0" fontId="25" fillId="2" borderId="0" xfId="0" applyFont="1" applyFill="1" applyAlignment="1">
      <alignment horizontal="left" vertical="center" wrapText="1"/>
    </xf>
    <xf numFmtId="0" fontId="25" fillId="2" borderId="0" xfId="0" applyFont="1" applyFill="1" applyBorder="1" applyAlignment="1" applyProtection="1">
      <alignment horizontal="left" vertical="center"/>
    </xf>
    <xf numFmtId="0" fontId="25" fillId="2" borderId="37" xfId="0" applyFont="1" applyFill="1" applyBorder="1" applyAlignment="1" applyProtection="1">
      <alignment vertical="center"/>
    </xf>
    <xf numFmtId="0" fontId="25" fillId="0" borderId="37" xfId="0" applyFont="1" applyBorder="1" applyAlignment="1">
      <alignment vertical="center"/>
    </xf>
    <xf numFmtId="0" fontId="7" fillId="0" borderId="89" xfId="5" applyFont="1" applyBorder="1" applyAlignment="1" applyProtection="1">
      <alignment horizontal="left" vertical="center"/>
    </xf>
    <xf numFmtId="0" fontId="7" fillId="0" borderId="90" xfId="5" applyFont="1" applyBorder="1" applyAlignment="1" applyProtection="1">
      <alignment horizontal="left" vertical="center"/>
    </xf>
    <xf numFmtId="49" fontId="25" fillId="2" borderId="0" xfId="0" applyNumberFormat="1" applyFont="1" applyFill="1" applyBorder="1" applyAlignment="1" applyProtection="1">
      <alignment horizontal="left" vertical="center"/>
    </xf>
    <xf numFmtId="176" fontId="7" fillId="2" borderId="95" xfId="5" applyNumberFormat="1" applyFont="1" applyFill="1" applyBorder="1" applyAlignment="1" applyProtection="1">
      <alignment horizontal="right" vertical="center"/>
    </xf>
    <xf numFmtId="176" fontId="7" fillId="2" borderId="54" xfId="5" applyNumberFormat="1" applyFont="1" applyFill="1" applyBorder="1" applyAlignment="1" applyProtection="1">
      <alignment horizontal="right" vertical="center"/>
    </xf>
    <xf numFmtId="0" fontId="7" fillId="0" borderId="77" xfId="5" applyFont="1" applyBorder="1" applyAlignment="1" applyProtection="1">
      <alignment horizontal="left" vertical="center"/>
    </xf>
    <xf numFmtId="0" fontId="7" fillId="0" borderId="94" xfId="5" applyFont="1" applyBorder="1" applyAlignment="1" applyProtection="1">
      <alignment horizontal="left" vertical="center"/>
    </xf>
    <xf numFmtId="0" fontId="7" fillId="0" borderId="54" xfId="5" applyFont="1" applyBorder="1" applyAlignment="1" applyProtection="1">
      <alignment horizontal="left" vertical="center"/>
    </xf>
    <xf numFmtId="0" fontId="7" fillId="0" borderId="11" xfId="5" applyFont="1" applyFill="1" applyBorder="1" applyAlignment="1" applyProtection="1">
      <alignment horizontal="left" vertical="center"/>
    </xf>
    <xf numFmtId="0" fontId="7" fillId="0" borderId="36" xfId="5" applyFont="1" applyFill="1" applyBorder="1" applyAlignment="1" applyProtection="1">
      <alignment horizontal="left" vertical="center"/>
    </xf>
    <xf numFmtId="0" fontId="7" fillId="0" borderId="57" xfId="5" applyFont="1" applyBorder="1" applyAlignment="1" applyProtection="1">
      <alignment horizontal="left" vertical="center"/>
    </xf>
  </cellXfs>
  <cellStyles count="6">
    <cellStyle name="パーセント" xfId="1" builtinId="5"/>
    <cellStyle name="標準" xfId="0" builtinId="0"/>
    <cellStyle name="標準 3" xfId="2" xr:uid="{00000000-0005-0000-0000-000003000000}"/>
    <cellStyle name="標準 6" xfId="3" xr:uid="{00000000-0005-0000-0000-000004000000}"/>
    <cellStyle name="標準 9" xfId="4" xr:uid="{00000000-0005-0000-0000-000005000000}"/>
    <cellStyle name="標準_H20継続案件予算H200618" xfId="5" xr:uid="{00000000-0005-0000-0000-000006000000}"/>
  </cellStyles>
  <dxfs count="1">
    <dxf>
      <font>
        <b/>
        <i val="0"/>
        <color rgb="FFFF0000"/>
      </font>
    </dxf>
  </dxfs>
  <tableStyles count="0" defaultTableStyle="TableStyleMedium9" defaultPivotStyle="PivotStyleLight16"/>
  <colors>
    <mruColors>
      <color rgb="FFFFFF99"/>
      <color rgb="FFCCFFFF"/>
      <color rgb="FFFFFFCC"/>
      <color rgb="FF3366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4</xdr:col>
      <xdr:colOff>1277936</xdr:colOff>
      <xdr:row>6</xdr:row>
      <xdr:rowOff>93663</xdr:rowOff>
    </xdr:from>
    <xdr:to>
      <xdr:col>6</xdr:col>
      <xdr:colOff>1190625</xdr:colOff>
      <xdr:row>8</xdr:row>
      <xdr:rowOff>25401</xdr:rowOff>
    </xdr:to>
    <xdr:sp macro="" textlink="" fLocksText="0">
      <xdr:nvSpPr>
        <xdr:cNvPr id="25" name="AutoShape 8">
          <a:extLst>
            <a:ext uri="{FF2B5EF4-FFF2-40B4-BE49-F238E27FC236}">
              <a16:creationId xmlns:a16="http://schemas.microsoft.com/office/drawing/2014/main" id="{15B2A219-57F5-4DB2-8922-1E6DE429D895}"/>
            </a:ext>
          </a:extLst>
        </xdr:cNvPr>
        <xdr:cNvSpPr>
          <a:spLocks noChangeArrowheads="1"/>
        </xdr:cNvSpPr>
      </xdr:nvSpPr>
      <xdr:spPr bwMode="auto">
        <a:xfrm>
          <a:off x="3716336" y="1198563"/>
          <a:ext cx="2922589" cy="236538"/>
        </a:xfrm>
        <a:prstGeom prst="wedgeRectCallout">
          <a:avLst>
            <a:gd name="adj1" fmla="val -5938"/>
            <a:gd name="adj2" fmla="val 1247192"/>
          </a:avLst>
        </a:prstGeom>
        <a:no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1" i="0" u="none" strike="noStrike" baseline="0">
              <a:solidFill>
                <a:srgbClr val="FF0000"/>
              </a:solidFill>
              <a:latin typeface="ＭＳ Ｐ明朝" panose="02020600040205080304" pitchFamily="18" charset="-128"/>
              <a:ea typeface="ＭＳ Ｐ明朝" panose="02020600040205080304" pitchFamily="18" charset="-128"/>
            </a:rPr>
            <a:t>最新版の実施計画書別紙１の契約金額を記入してください</a:t>
          </a:r>
          <a:endParaRPr lang="en-US" altLang="ja-JP" sz="900" b="1"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endParaRPr lang="ja-JP" altLang="en-US" sz="900" b="1"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7</xdr:col>
      <xdr:colOff>82551</xdr:colOff>
      <xdr:row>6</xdr:row>
      <xdr:rowOff>47625</xdr:rowOff>
    </xdr:from>
    <xdr:to>
      <xdr:col>8</xdr:col>
      <xdr:colOff>298451</xdr:colOff>
      <xdr:row>8</xdr:row>
      <xdr:rowOff>85726</xdr:rowOff>
    </xdr:to>
    <xdr:sp macro="" textlink="" fLocksText="0">
      <xdr:nvSpPr>
        <xdr:cNvPr id="6" name="AutoShape 9">
          <a:extLst>
            <a:ext uri="{FF2B5EF4-FFF2-40B4-BE49-F238E27FC236}">
              <a16:creationId xmlns:a16="http://schemas.microsoft.com/office/drawing/2014/main" id="{D8CFA21C-3A50-4E19-8B31-AB71BBB93DBB}"/>
            </a:ext>
          </a:extLst>
        </xdr:cNvPr>
        <xdr:cNvSpPr>
          <a:spLocks noChangeArrowheads="1"/>
        </xdr:cNvSpPr>
      </xdr:nvSpPr>
      <xdr:spPr bwMode="auto">
        <a:xfrm>
          <a:off x="6242051" y="1165225"/>
          <a:ext cx="1447800" cy="342901"/>
        </a:xfrm>
        <a:prstGeom prst="wedgeRectCallout">
          <a:avLst>
            <a:gd name="adj1" fmla="val -97879"/>
            <a:gd name="adj2" fmla="val 847130"/>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前回金額から変更になった計画金額は赤字にしてください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757960</xdr:colOff>
      <xdr:row>6</xdr:row>
      <xdr:rowOff>31750</xdr:rowOff>
    </xdr:from>
    <xdr:to>
      <xdr:col>10</xdr:col>
      <xdr:colOff>120651</xdr:colOff>
      <xdr:row>8</xdr:row>
      <xdr:rowOff>55419</xdr:rowOff>
    </xdr:to>
    <xdr:sp macro="" textlink="" fLocksText="0">
      <xdr:nvSpPr>
        <xdr:cNvPr id="7" name="AutoShape 9">
          <a:extLst>
            <a:ext uri="{FF2B5EF4-FFF2-40B4-BE49-F238E27FC236}">
              <a16:creationId xmlns:a16="http://schemas.microsoft.com/office/drawing/2014/main" id="{B28A5AA9-C9C9-486D-B9D7-509F31A374F1}"/>
            </a:ext>
          </a:extLst>
        </xdr:cNvPr>
        <xdr:cNvSpPr>
          <a:spLocks noChangeArrowheads="1"/>
        </xdr:cNvSpPr>
      </xdr:nvSpPr>
      <xdr:spPr bwMode="auto">
        <a:xfrm>
          <a:off x="8149360" y="1149350"/>
          <a:ext cx="1547091" cy="328469"/>
        </a:xfrm>
        <a:prstGeom prst="wedgeRectCallout">
          <a:avLst>
            <a:gd name="adj1" fmla="val -148770"/>
            <a:gd name="adj2" fmla="val 873844"/>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前回金額から変更になった差額は赤字にしてください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0</xdr:col>
      <xdr:colOff>247650</xdr:colOff>
      <xdr:row>8</xdr:row>
      <xdr:rowOff>123825</xdr:rowOff>
    </xdr:from>
    <xdr:to>
      <xdr:col>4</xdr:col>
      <xdr:colOff>1706033</xdr:colOff>
      <xdr:row>10</xdr:row>
      <xdr:rowOff>204258</xdr:rowOff>
    </xdr:to>
    <xdr:sp macro="" textlink="" fLocksText="0">
      <xdr:nvSpPr>
        <xdr:cNvPr id="8" name="AutoShape 9">
          <a:extLst>
            <a:ext uri="{FF2B5EF4-FFF2-40B4-BE49-F238E27FC236}">
              <a16:creationId xmlns:a16="http://schemas.microsoft.com/office/drawing/2014/main" id="{C02BB9B8-DA7D-4C0B-A73D-E4314C638D47}"/>
            </a:ext>
          </a:extLst>
        </xdr:cNvPr>
        <xdr:cNvSpPr>
          <a:spLocks noChangeArrowheads="1"/>
        </xdr:cNvSpPr>
      </xdr:nvSpPr>
      <xdr:spPr bwMode="auto">
        <a:xfrm>
          <a:off x="247650" y="1533525"/>
          <a:ext cx="3896783" cy="385233"/>
        </a:xfrm>
        <a:prstGeom prst="wedgeRectCallout">
          <a:avLst>
            <a:gd name="adj1" fmla="val -3294"/>
            <a:gd name="adj2" fmla="val 137774"/>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契約日と契約後の変更申請が承認された場合は、</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NICT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で改版日を記入します。</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契約後に受託者が改版した場合は、改版日を赤字で記入してください。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0</xdr:col>
      <xdr:colOff>390525</xdr:colOff>
      <xdr:row>14</xdr:row>
      <xdr:rowOff>666750</xdr:rowOff>
    </xdr:from>
    <xdr:to>
      <xdr:col>2</xdr:col>
      <xdr:colOff>652992</xdr:colOff>
      <xdr:row>16</xdr:row>
      <xdr:rowOff>71967</xdr:rowOff>
    </xdr:to>
    <xdr:sp macro="" textlink="" fLocksText="0">
      <xdr:nvSpPr>
        <xdr:cNvPr id="10" name="AutoShape 9">
          <a:extLst>
            <a:ext uri="{FF2B5EF4-FFF2-40B4-BE49-F238E27FC236}">
              <a16:creationId xmlns:a16="http://schemas.microsoft.com/office/drawing/2014/main" id="{084D0A8A-CA24-4CEB-9DC8-579E69992AB0}"/>
            </a:ext>
          </a:extLst>
        </xdr:cNvPr>
        <xdr:cNvSpPr>
          <a:spLocks noChangeArrowheads="1"/>
        </xdr:cNvSpPr>
      </xdr:nvSpPr>
      <xdr:spPr bwMode="auto">
        <a:xfrm>
          <a:off x="390525" y="3371850"/>
          <a:ext cx="1291167" cy="662517"/>
        </a:xfrm>
        <a:prstGeom prst="wedgeRectCallout">
          <a:avLst>
            <a:gd name="adj1" fmla="val 64567"/>
            <a:gd name="adj2" fmla="val 22414"/>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副題はある場合のみ記入。</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無い場合は記入不要です</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を削除してください</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3273877</xdr:colOff>
      <xdr:row>14</xdr:row>
      <xdr:rowOff>76200</xdr:rowOff>
    </xdr:from>
    <xdr:to>
      <xdr:col>6</xdr:col>
      <xdr:colOff>715735</xdr:colOff>
      <xdr:row>15</xdr:row>
      <xdr:rowOff>200026</xdr:rowOff>
    </xdr:to>
    <xdr:sp macro="" textlink="" fLocksText="0">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5721802" y="2971800"/>
          <a:ext cx="1956708" cy="371476"/>
        </a:xfrm>
        <a:prstGeom prst="wedgeRectCallout">
          <a:avLst>
            <a:gd name="adj1" fmla="val 1210"/>
            <a:gd name="adj2" fmla="val 131256"/>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810986</xdr:colOff>
      <xdr:row>14</xdr:row>
      <xdr:rowOff>57150</xdr:rowOff>
    </xdr:from>
    <xdr:to>
      <xdr:col>7</xdr:col>
      <xdr:colOff>548368</xdr:colOff>
      <xdr:row>15</xdr:row>
      <xdr:rowOff>190501</xdr:rowOff>
    </xdr:to>
    <xdr:sp macro="" textlink="" fLocksText="0">
      <xdr:nvSpPr>
        <xdr:cNvPr id="10" name="AutoShape 8">
          <a:extLst>
            <a:ext uri="{FF2B5EF4-FFF2-40B4-BE49-F238E27FC236}">
              <a16:creationId xmlns:a16="http://schemas.microsoft.com/office/drawing/2014/main" id="{00000000-0008-0000-0100-00000A000000}"/>
            </a:ext>
          </a:extLst>
        </xdr:cNvPr>
        <xdr:cNvSpPr>
          <a:spLocks noChangeArrowheads="1"/>
        </xdr:cNvSpPr>
      </xdr:nvSpPr>
      <xdr:spPr bwMode="auto">
        <a:xfrm>
          <a:off x="7773761" y="2952750"/>
          <a:ext cx="1861457" cy="381001"/>
        </a:xfrm>
        <a:prstGeom prst="wedgeRectCallout">
          <a:avLst>
            <a:gd name="adj1" fmla="val -44037"/>
            <a:gd name="adj2" fmla="val 135920"/>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1508125</xdr:colOff>
      <xdr:row>13</xdr:row>
      <xdr:rowOff>139700</xdr:rowOff>
    </xdr:from>
    <xdr:to>
      <xdr:col>8</xdr:col>
      <xdr:colOff>642946</xdr:colOff>
      <xdr:row>13</xdr:row>
      <xdr:rowOff>498476</xdr:rowOff>
    </xdr:to>
    <xdr:sp macro="" textlink="" fLocksText="0">
      <xdr:nvSpPr>
        <xdr:cNvPr id="7" name="AutoShape 9">
          <a:extLst>
            <a:ext uri="{FF2B5EF4-FFF2-40B4-BE49-F238E27FC236}">
              <a16:creationId xmlns:a16="http://schemas.microsoft.com/office/drawing/2014/main" id="{24EA2B85-45B4-4C0C-9825-92DDC9DE3151}"/>
            </a:ext>
          </a:extLst>
        </xdr:cNvPr>
        <xdr:cNvSpPr>
          <a:spLocks noChangeArrowheads="1"/>
        </xdr:cNvSpPr>
      </xdr:nvSpPr>
      <xdr:spPr bwMode="auto">
        <a:xfrm>
          <a:off x="7889875" y="2825750"/>
          <a:ext cx="1827221" cy="358776"/>
        </a:xfrm>
        <a:prstGeom prst="wedgeRectCallout">
          <a:avLst>
            <a:gd name="adj1" fmla="val 9547"/>
            <a:gd name="adj2" fmla="val 486130"/>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733425</xdr:colOff>
      <xdr:row>13</xdr:row>
      <xdr:rowOff>117475</xdr:rowOff>
    </xdr:from>
    <xdr:to>
      <xdr:col>11</xdr:col>
      <xdr:colOff>165100</xdr:colOff>
      <xdr:row>13</xdr:row>
      <xdr:rowOff>495300</xdr:rowOff>
    </xdr:to>
    <xdr:sp macro="" textlink="" fLocksText="0">
      <xdr:nvSpPr>
        <xdr:cNvPr id="11" name="AutoShape 9">
          <a:extLst>
            <a:ext uri="{FF2B5EF4-FFF2-40B4-BE49-F238E27FC236}">
              <a16:creationId xmlns:a16="http://schemas.microsoft.com/office/drawing/2014/main" id="{BAFF3EAD-2429-48CD-BF9D-05BE4BC8B10B}"/>
            </a:ext>
          </a:extLst>
        </xdr:cNvPr>
        <xdr:cNvSpPr>
          <a:spLocks noChangeArrowheads="1"/>
        </xdr:cNvSpPr>
      </xdr:nvSpPr>
      <xdr:spPr bwMode="auto">
        <a:xfrm>
          <a:off x="9807575" y="2803525"/>
          <a:ext cx="1997075" cy="377825"/>
        </a:xfrm>
        <a:prstGeom prst="wedgeRectCallout">
          <a:avLst>
            <a:gd name="adj1" fmla="val -66695"/>
            <a:gd name="adj2" fmla="val 312714"/>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1358900</xdr:colOff>
      <xdr:row>11</xdr:row>
      <xdr:rowOff>79375</xdr:rowOff>
    </xdr:from>
    <xdr:to>
      <xdr:col>6</xdr:col>
      <xdr:colOff>47624</xdr:colOff>
      <xdr:row>13</xdr:row>
      <xdr:rowOff>688975</xdr:rowOff>
    </xdr:to>
    <xdr:sp macro="" textlink="" fLocksText="0">
      <xdr:nvSpPr>
        <xdr:cNvPr id="12" name="AutoShape 8">
          <a:extLst>
            <a:ext uri="{FF2B5EF4-FFF2-40B4-BE49-F238E27FC236}">
              <a16:creationId xmlns:a16="http://schemas.microsoft.com/office/drawing/2014/main" id="{48409347-59B1-4064-9F60-DAF2256B4D54}"/>
            </a:ext>
          </a:extLst>
        </xdr:cNvPr>
        <xdr:cNvSpPr>
          <a:spLocks noChangeArrowheads="1"/>
        </xdr:cNvSpPr>
      </xdr:nvSpPr>
      <xdr:spPr bwMode="auto">
        <a:xfrm>
          <a:off x="3600450" y="2263775"/>
          <a:ext cx="2828924" cy="1111250"/>
        </a:xfrm>
        <a:prstGeom prst="wedgeRectCallout">
          <a:avLst>
            <a:gd name="adj1" fmla="val -37827"/>
            <a:gd name="adj2" fmla="val 14260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用途及び機器種別、数量等 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例</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性能評価用サーバ、</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1</a:t>
          </a:r>
          <a:r>
            <a:rPr lang="ja-JP" altLang="en-US" sz="900" b="0" i="0" baseline="0">
              <a:solidFill>
                <a:srgbClr val="FF0000"/>
              </a:solidFill>
              <a:effectLst/>
              <a:latin typeface="ＭＳ Ｐ明朝" panose="02020600040205080304" pitchFamily="18" charset="-128"/>
              <a:ea typeface="ＭＳ Ｐ明朝" panose="02020600040205080304" pitchFamily="18" charset="-128"/>
              <a:cs typeface="+mn-cs"/>
            </a:rPr>
            <a:t>台</a:t>
          </a:r>
          <a:endPar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en-US" sz="900" b="0" i="0" u="none" strike="noStrike" baseline="0">
              <a:solidFill>
                <a:srgbClr val="FF0000"/>
              </a:solidFill>
              <a:effectLst/>
              <a:latin typeface="ＭＳ Ｐ明朝" panose="02020600040205080304" pitchFamily="18" charset="-128"/>
              <a:ea typeface="ＭＳ Ｐ明朝" panose="02020600040205080304" pitchFamily="18" charset="-128"/>
              <a:cs typeface="+mn-cs"/>
            </a:rPr>
            <a:t>システム検証実験用機材、一式</a:t>
          </a:r>
          <a:endParaRPr lang="en-US" altLang="ja-JP" sz="900" b="0" i="0" u="none" strike="noStrike" baseline="0">
            <a:solidFill>
              <a:srgbClr val="FF0000"/>
            </a:solidFill>
            <a:effectLst/>
            <a:latin typeface="ＭＳ Ｐ明朝" panose="02020600040205080304" pitchFamily="18" charset="-128"/>
            <a:ea typeface="ＭＳ Ｐ明朝" panose="02020600040205080304" pitchFamily="18"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設備備品に相当するもので、機能・性能を保てないことを理由に消耗品とする場合には、名称の後ろに消耗品である理由を記載してください（記載例：委託研究期間中の実験により初期の性能を保てない）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oneCell">
    <xdr:from>
      <xdr:col>4</xdr:col>
      <xdr:colOff>704850</xdr:colOff>
      <xdr:row>13</xdr:row>
      <xdr:rowOff>152400</xdr:rowOff>
    </xdr:from>
    <xdr:to>
      <xdr:col>4</xdr:col>
      <xdr:colOff>3359150</xdr:colOff>
      <xdr:row>13</xdr:row>
      <xdr:rowOff>797378</xdr:rowOff>
    </xdr:to>
    <xdr:sp macro="" textlink="" fLocksText="0">
      <xdr:nvSpPr>
        <xdr:cNvPr id="5" name="AutoShape 8">
          <a:extLst>
            <a:ext uri="{FF2B5EF4-FFF2-40B4-BE49-F238E27FC236}">
              <a16:creationId xmlns:a16="http://schemas.microsoft.com/office/drawing/2014/main" id="{00000000-0008-0000-0200-000005000000}"/>
            </a:ext>
          </a:extLst>
        </xdr:cNvPr>
        <xdr:cNvSpPr>
          <a:spLocks noChangeArrowheads="1"/>
        </xdr:cNvSpPr>
      </xdr:nvSpPr>
      <xdr:spPr bwMode="auto">
        <a:xfrm>
          <a:off x="2946400" y="2838450"/>
          <a:ext cx="2654300" cy="644978"/>
        </a:xfrm>
        <a:prstGeom prst="wedgeRectCallout">
          <a:avLst>
            <a:gd name="adj1" fmla="val -11721"/>
            <a:gd name="adj2" fmla="val 191735"/>
          </a:avLst>
        </a:prstGeom>
        <a:solidFill>
          <a:schemeClr val="bg1"/>
        </a:solidFill>
        <a:ln w="9525">
          <a:solidFill>
            <a:srgbClr val="FF0000"/>
          </a:solidFill>
          <a:miter lim="800000"/>
          <a:headEnd/>
          <a:tailEnd/>
        </a:ln>
      </xdr:spPr>
      <xdr:txBody>
        <a:bodyPr vertOverflow="clip" wrap="square" lIns="27432" tIns="18288" rIns="0" bIns="0" anchor="t" upright="1"/>
        <a:lstStyle/>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人件費・謝金の区分、作業量（実施内容等で括れる粒度）を記入してください</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例</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研究員費</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人月）</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　　　補助員費（</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名、</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人月）</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rtl="0"/>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　　　</a:t>
          </a:r>
          <a:r>
            <a:rPr lang="en-US" altLang="ja-JP" sz="900" b="0" i="0" baseline="0">
              <a:solidFill>
                <a:srgbClr val="FF0000"/>
              </a:solidFill>
              <a:effectLst/>
              <a:latin typeface="ＭＳ Ｐ明朝" panose="02020600040205080304" pitchFamily="18" charset="-128"/>
              <a:ea typeface="ＭＳ Ｐ明朝" panose="02020600040205080304" pitchFamily="18" charset="-128"/>
              <a:cs typeface="+mn-cs"/>
            </a:rPr>
            <a:t>XX</a:t>
          </a:r>
          <a:r>
            <a:rPr lang="ja-JP" altLang="ja-JP" sz="900" b="0" i="0" baseline="0">
              <a:solidFill>
                <a:srgbClr val="FF0000"/>
              </a:solidFill>
              <a:effectLst/>
              <a:latin typeface="ＭＳ Ｐ明朝" panose="02020600040205080304" pitchFamily="18" charset="-128"/>
              <a:ea typeface="ＭＳ Ｐ明朝" panose="02020600040205080304" pitchFamily="18" charset="-128"/>
              <a:cs typeface="+mn-cs"/>
            </a:rPr>
            <a:t>講演会における講演者への謝金</a:t>
          </a:r>
          <a:endParaRPr lang="ja-JP" altLang="ja-JP" sz="900">
            <a:solidFill>
              <a:srgbClr val="FF0000"/>
            </a:solidFill>
            <a:effectLst/>
            <a:latin typeface="ＭＳ Ｐ明朝" panose="02020600040205080304" pitchFamily="18" charset="-128"/>
            <a:ea typeface="ＭＳ Ｐ明朝" panose="02020600040205080304" pitchFamily="18" charset="-128"/>
          </a:endParaRPr>
        </a:p>
        <a:p>
          <a:pPr algn="l" rtl="0">
            <a:defRPr sz="1000"/>
          </a:pP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3452129</xdr:colOff>
      <xdr:row>13</xdr:row>
      <xdr:rowOff>161924</xdr:rowOff>
    </xdr:from>
    <xdr:to>
      <xdr:col>6</xdr:col>
      <xdr:colOff>893987</xdr:colOff>
      <xdr:row>13</xdr:row>
      <xdr:rowOff>762000</xdr:rowOff>
    </xdr:to>
    <xdr:sp macro="" textlink="" fLocksText="0">
      <xdr:nvSpPr>
        <xdr:cNvPr id="7" name="AutoShape 8">
          <a:extLst>
            <a:ext uri="{FF2B5EF4-FFF2-40B4-BE49-F238E27FC236}">
              <a16:creationId xmlns:a16="http://schemas.microsoft.com/office/drawing/2014/main" id="{00000000-0008-0000-0200-000007000000}"/>
            </a:ext>
          </a:extLst>
        </xdr:cNvPr>
        <xdr:cNvSpPr>
          <a:spLocks noChangeArrowheads="1"/>
        </xdr:cNvSpPr>
      </xdr:nvSpPr>
      <xdr:spPr bwMode="auto">
        <a:xfrm>
          <a:off x="5693679" y="2847974"/>
          <a:ext cx="1582058" cy="600076"/>
        </a:xfrm>
        <a:prstGeom prst="wedgeRectCallout">
          <a:avLst>
            <a:gd name="adj1" fmla="val -31815"/>
            <a:gd name="adj2" fmla="val 22854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979712</xdr:colOff>
      <xdr:row>13</xdr:row>
      <xdr:rowOff>161924</xdr:rowOff>
    </xdr:from>
    <xdr:to>
      <xdr:col>7</xdr:col>
      <xdr:colOff>736145</xdr:colOff>
      <xdr:row>13</xdr:row>
      <xdr:rowOff>552450</xdr:rowOff>
    </xdr:to>
    <xdr:sp macro="" textlink="" fLocksText="0">
      <xdr:nvSpPr>
        <xdr:cNvPr id="9" name="AutoShape 8">
          <a:extLst>
            <a:ext uri="{FF2B5EF4-FFF2-40B4-BE49-F238E27FC236}">
              <a16:creationId xmlns:a16="http://schemas.microsoft.com/office/drawing/2014/main" id="{00000000-0008-0000-0200-000009000000}"/>
            </a:ext>
          </a:extLst>
        </xdr:cNvPr>
        <xdr:cNvSpPr>
          <a:spLocks noChangeArrowheads="1"/>
        </xdr:cNvSpPr>
      </xdr:nvSpPr>
      <xdr:spPr bwMode="auto">
        <a:xfrm>
          <a:off x="7361462" y="2847974"/>
          <a:ext cx="1705883" cy="390526"/>
        </a:xfrm>
        <a:prstGeom prst="wedgeRectCallout">
          <a:avLst>
            <a:gd name="adj1" fmla="val -51390"/>
            <a:gd name="adj2" fmla="val 347992"/>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177800</xdr:colOff>
      <xdr:row>13</xdr:row>
      <xdr:rowOff>165100</xdr:rowOff>
    </xdr:from>
    <xdr:to>
      <xdr:col>10</xdr:col>
      <xdr:colOff>585796</xdr:colOff>
      <xdr:row>13</xdr:row>
      <xdr:rowOff>523876</xdr:rowOff>
    </xdr:to>
    <xdr:sp macro="" textlink="" fLocksText="0">
      <xdr:nvSpPr>
        <xdr:cNvPr id="6" name="AutoShape 9">
          <a:extLst>
            <a:ext uri="{FF2B5EF4-FFF2-40B4-BE49-F238E27FC236}">
              <a16:creationId xmlns:a16="http://schemas.microsoft.com/office/drawing/2014/main" id="{B70EDA55-2580-4E1F-8CCB-BC011FDFB99F}"/>
            </a:ext>
          </a:extLst>
        </xdr:cNvPr>
        <xdr:cNvSpPr>
          <a:spLocks noChangeArrowheads="1"/>
        </xdr:cNvSpPr>
      </xdr:nvSpPr>
      <xdr:spPr bwMode="auto">
        <a:xfrm>
          <a:off x="9251950" y="2851150"/>
          <a:ext cx="1893896" cy="358776"/>
        </a:xfrm>
        <a:prstGeom prst="wedgeRectCallout">
          <a:avLst>
            <a:gd name="adj1" fmla="val -66382"/>
            <a:gd name="adj2" fmla="val 493305"/>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38100</xdr:colOff>
      <xdr:row>35</xdr:row>
      <xdr:rowOff>133349</xdr:rowOff>
    </xdr:from>
    <xdr:to>
      <xdr:col>10</xdr:col>
      <xdr:colOff>600075</xdr:colOff>
      <xdr:row>37</xdr:row>
      <xdr:rowOff>9524</xdr:rowOff>
    </xdr:to>
    <xdr:sp macro="" textlink="" fLocksText="0">
      <xdr:nvSpPr>
        <xdr:cNvPr id="10" name="AutoShape 9">
          <a:extLst>
            <a:ext uri="{FF2B5EF4-FFF2-40B4-BE49-F238E27FC236}">
              <a16:creationId xmlns:a16="http://schemas.microsoft.com/office/drawing/2014/main" id="{54B1AC82-6127-4895-B4E4-5C60B45A86B5}"/>
            </a:ext>
          </a:extLst>
        </xdr:cNvPr>
        <xdr:cNvSpPr>
          <a:spLocks noChangeArrowheads="1"/>
        </xdr:cNvSpPr>
      </xdr:nvSpPr>
      <xdr:spPr bwMode="auto">
        <a:xfrm>
          <a:off x="9934575" y="8229599"/>
          <a:ext cx="2181225" cy="371475"/>
        </a:xfrm>
        <a:prstGeom prst="wedgeRectCallout">
          <a:avLst>
            <a:gd name="adj1" fmla="val -51433"/>
            <a:gd name="adj2" fmla="val 316075"/>
          </a:avLst>
        </a:prstGeom>
        <a:no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editAs="oneCell">
    <xdr:from>
      <xdr:col>4</xdr:col>
      <xdr:colOff>3329664</xdr:colOff>
      <xdr:row>13</xdr:row>
      <xdr:rowOff>95250</xdr:rowOff>
    </xdr:from>
    <xdr:to>
      <xdr:col>6</xdr:col>
      <xdr:colOff>771522</xdr:colOff>
      <xdr:row>13</xdr:row>
      <xdr:rowOff>479692</xdr:rowOff>
    </xdr:to>
    <xdr:sp macro="" textlink="" fLocksText="0">
      <xdr:nvSpPr>
        <xdr:cNvPr id="5" name="AutoShape 8">
          <a:extLst>
            <a:ext uri="{FF2B5EF4-FFF2-40B4-BE49-F238E27FC236}">
              <a16:creationId xmlns:a16="http://schemas.microsoft.com/office/drawing/2014/main" id="{00000000-0008-0000-0300-000005000000}"/>
            </a:ext>
          </a:extLst>
        </xdr:cNvPr>
        <xdr:cNvSpPr>
          <a:spLocks noChangeArrowheads="1"/>
        </xdr:cNvSpPr>
      </xdr:nvSpPr>
      <xdr:spPr bwMode="auto">
        <a:xfrm>
          <a:off x="5571214" y="2781300"/>
          <a:ext cx="1582058" cy="384442"/>
        </a:xfrm>
        <a:prstGeom prst="wedgeRectCallout">
          <a:avLst>
            <a:gd name="adj1" fmla="val -18985"/>
            <a:gd name="adj2" fmla="val 371939"/>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809624</xdr:colOff>
      <xdr:row>13</xdr:row>
      <xdr:rowOff>99332</xdr:rowOff>
    </xdr:from>
    <xdr:to>
      <xdr:col>7</xdr:col>
      <xdr:colOff>323851</xdr:colOff>
      <xdr:row>13</xdr:row>
      <xdr:rowOff>447675</xdr:rowOff>
    </xdr:to>
    <xdr:sp macro="" textlink="" fLocksText="0">
      <xdr:nvSpPr>
        <xdr:cNvPr id="6" name="AutoShape 8">
          <a:extLst>
            <a:ext uri="{FF2B5EF4-FFF2-40B4-BE49-F238E27FC236}">
              <a16:creationId xmlns:a16="http://schemas.microsoft.com/office/drawing/2014/main" id="{00000000-0008-0000-0300-000006000000}"/>
            </a:ext>
          </a:extLst>
        </xdr:cNvPr>
        <xdr:cNvSpPr>
          <a:spLocks noChangeArrowheads="1"/>
        </xdr:cNvSpPr>
      </xdr:nvSpPr>
      <xdr:spPr bwMode="auto">
        <a:xfrm>
          <a:off x="7191374" y="2785382"/>
          <a:ext cx="1463677" cy="348343"/>
        </a:xfrm>
        <a:prstGeom prst="wedgeRectCallout">
          <a:avLst>
            <a:gd name="adj1" fmla="val -42179"/>
            <a:gd name="adj2" fmla="val 417053"/>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3</xdr:col>
      <xdr:colOff>123825</xdr:colOff>
      <xdr:row>13</xdr:row>
      <xdr:rowOff>85725</xdr:rowOff>
    </xdr:from>
    <xdr:to>
      <xdr:col>4</xdr:col>
      <xdr:colOff>3248025</xdr:colOff>
      <xdr:row>13</xdr:row>
      <xdr:rowOff>771525</xdr:rowOff>
    </xdr:to>
    <xdr:sp macro="" textlink="" fLocksText="0">
      <xdr:nvSpPr>
        <xdr:cNvPr id="9" name="AutoShape 8">
          <a:extLst>
            <a:ext uri="{FF2B5EF4-FFF2-40B4-BE49-F238E27FC236}">
              <a16:creationId xmlns:a16="http://schemas.microsoft.com/office/drawing/2014/main" id="{A16531A9-0A94-4441-A1A7-61D05B197E38}"/>
            </a:ext>
          </a:extLst>
        </xdr:cNvPr>
        <xdr:cNvSpPr>
          <a:spLocks noChangeArrowheads="1"/>
        </xdr:cNvSpPr>
      </xdr:nvSpPr>
      <xdr:spPr bwMode="auto">
        <a:xfrm>
          <a:off x="1876425" y="2771775"/>
          <a:ext cx="3613150" cy="685800"/>
        </a:xfrm>
        <a:prstGeom prst="wedgeRectCallout">
          <a:avLst>
            <a:gd name="adj1" fmla="val 1616"/>
            <a:gd name="adj2" fmla="val 18859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国内</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外の区別、目的、回数等を記入してください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国内出張費（国内学会での発表、技術調査、受託者定例会議、</a:t>
          </a:r>
          <a:r>
            <a:rPr lang="en-US" altLang="ja-JP" sz="900">
              <a:solidFill>
                <a:srgbClr val="FF0000"/>
              </a:solidFill>
              <a:effectLst/>
              <a:latin typeface="ＭＳ Ｐ明朝" panose="02020600040205080304" pitchFamily="18" charset="-128"/>
              <a:ea typeface="ＭＳ Ｐ明朝" panose="02020600040205080304" pitchFamily="18" charset="-128"/>
              <a:cs typeface="+mn-cs"/>
            </a:rPr>
            <a:t>6</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回）</a:t>
          </a:r>
        </a:p>
        <a:p>
          <a:r>
            <a:rPr lang="ja-JP" altLang="en-US" sz="900">
              <a:solidFill>
                <a:srgbClr val="FF0000"/>
              </a:solidFill>
              <a:effectLst/>
              <a:latin typeface="ＭＳ Ｐ明朝" panose="02020600040205080304" pitchFamily="18" charset="-128"/>
              <a:ea typeface="ＭＳ Ｐ明朝" panose="02020600040205080304" pitchFamily="18" charset="-128"/>
              <a:cs typeface="+mn-cs"/>
            </a:rPr>
            <a:t>　　</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国外出張費（国際学会での発表、標準化会議参加、</a:t>
          </a:r>
          <a:r>
            <a:rPr lang="en-US" altLang="ja-JP" sz="900">
              <a:solidFill>
                <a:srgbClr val="FF0000"/>
              </a:solidFill>
              <a:effectLst/>
              <a:latin typeface="ＭＳ Ｐ明朝" panose="02020600040205080304" pitchFamily="18" charset="-128"/>
              <a:ea typeface="ＭＳ Ｐ明朝" panose="02020600040205080304" pitchFamily="18" charset="-128"/>
              <a:cs typeface="+mn-cs"/>
            </a:rPr>
            <a:t>3</a:t>
          </a:r>
          <a:r>
            <a:rPr lang="ja-JP" altLang="ja-JP" sz="900">
              <a:solidFill>
                <a:srgbClr val="FF0000"/>
              </a:solidFill>
              <a:effectLst/>
              <a:latin typeface="ＭＳ Ｐ明朝" panose="02020600040205080304" pitchFamily="18" charset="-128"/>
              <a:ea typeface="ＭＳ Ｐ明朝" panose="02020600040205080304" pitchFamily="18" charset="-128"/>
              <a:cs typeface="+mn-cs"/>
            </a:rPr>
            <a:t>回）</a:t>
          </a:r>
        </a:p>
      </xdr:txBody>
    </xdr:sp>
    <xdr:clientData fLocksWithSheet="0" fPrintsWithSheet="0"/>
  </xdr:twoCellAnchor>
  <xdr:twoCellAnchor editAs="oneCell">
    <xdr:from>
      <xdr:col>6</xdr:col>
      <xdr:colOff>1292225</xdr:colOff>
      <xdr:row>10</xdr:row>
      <xdr:rowOff>101600</xdr:rowOff>
    </xdr:from>
    <xdr:to>
      <xdr:col>8</xdr:col>
      <xdr:colOff>452446</xdr:colOff>
      <xdr:row>11</xdr:row>
      <xdr:rowOff>206376</xdr:rowOff>
    </xdr:to>
    <xdr:sp macro="" textlink="" fLocksText="0">
      <xdr:nvSpPr>
        <xdr:cNvPr id="7" name="AutoShape 9">
          <a:extLst>
            <a:ext uri="{FF2B5EF4-FFF2-40B4-BE49-F238E27FC236}">
              <a16:creationId xmlns:a16="http://schemas.microsoft.com/office/drawing/2014/main" id="{90AE1845-D7C6-4728-A168-EA25F82C3FEF}"/>
            </a:ext>
          </a:extLst>
        </xdr:cNvPr>
        <xdr:cNvSpPr>
          <a:spLocks noChangeArrowheads="1"/>
        </xdr:cNvSpPr>
      </xdr:nvSpPr>
      <xdr:spPr bwMode="auto">
        <a:xfrm>
          <a:off x="7673975" y="2032000"/>
          <a:ext cx="1852621" cy="358776"/>
        </a:xfrm>
        <a:prstGeom prst="wedgeRectCallout">
          <a:avLst>
            <a:gd name="adj1" fmla="val 4708"/>
            <a:gd name="adj2" fmla="val 708206"/>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533400</xdr:colOff>
      <xdr:row>10</xdr:row>
      <xdr:rowOff>127000</xdr:rowOff>
    </xdr:from>
    <xdr:to>
      <xdr:col>10</xdr:col>
      <xdr:colOff>1060450</xdr:colOff>
      <xdr:row>12</xdr:row>
      <xdr:rowOff>3175</xdr:rowOff>
    </xdr:to>
    <xdr:sp macro="" textlink="" fLocksText="0">
      <xdr:nvSpPr>
        <xdr:cNvPr id="10" name="AutoShape 9">
          <a:extLst>
            <a:ext uri="{FF2B5EF4-FFF2-40B4-BE49-F238E27FC236}">
              <a16:creationId xmlns:a16="http://schemas.microsoft.com/office/drawing/2014/main" id="{92454463-187E-41A7-8545-38B25C33841F}"/>
            </a:ext>
          </a:extLst>
        </xdr:cNvPr>
        <xdr:cNvSpPr>
          <a:spLocks noChangeArrowheads="1"/>
        </xdr:cNvSpPr>
      </xdr:nvSpPr>
      <xdr:spPr bwMode="auto">
        <a:xfrm>
          <a:off x="9607550" y="2057400"/>
          <a:ext cx="2012950" cy="377825"/>
        </a:xfrm>
        <a:prstGeom prst="wedgeRectCallout">
          <a:avLst>
            <a:gd name="adj1" fmla="val -65313"/>
            <a:gd name="adj2" fmla="val 509352"/>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2849333</xdr:colOff>
      <xdr:row>14</xdr:row>
      <xdr:rowOff>47625</xdr:rowOff>
    </xdr:from>
    <xdr:to>
      <xdr:col>6</xdr:col>
      <xdr:colOff>291191</xdr:colOff>
      <xdr:row>15</xdr:row>
      <xdr:rowOff>193221</xdr:rowOff>
    </xdr:to>
    <xdr:sp macro="" textlink="" fLocksText="0">
      <xdr:nvSpPr>
        <xdr:cNvPr id="5" name="AutoShape 8">
          <a:extLst>
            <a:ext uri="{FF2B5EF4-FFF2-40B4-BE49-F238E27FC236}">
              <a16:creationId xmlns:a16="http://schemas.microsoft.com/office/drawing/2014/main" id="{00000000-0008-0000-0400-000005000000}"/>
            </a:ext>
          </a:extLst>
        </xdr:cNvPr>
        <xdr:cNvSpPr>
          <a:spLocks noChangeArrowheads="1"/>
        </xdr:cNvSpPr>
      </xdr:nvSpPr>
      <xdr:spPr bwMode="auto">
        <a:xfrm>
          <a:off x="5297258" y="2943225"/>
          <a:ext cx="1956708" cy="393246"/>
        </a:xfrm>
        <a:prstGeom prst="wedgeRectCallout">
          <a:avLst>
            <a:gd name="adj1" fmla="val 11430"/>
            <a:gd name="adj2" fmla="val 133862"/>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本文の研究開発項目に対応する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記号もしくは番号を記入してください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443592</xdr:colOff>
      <xdr:row>14</xdr:row>
      <xdr:rowOff>47625</xdr:rowOff>
    </xdr:from>
    <xdr:to>
      <xdr:col>7</xdr:col>
      <xdr:colOff>133350</xdr:colOff>
      <xdr:row>15</xdr:row>
      <xdr:rowOff>193221</xdr:rowOff>
    </xdr:to>
    <xdr:sp macro="" textlink="" fLocksText="0">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bwMode="auto">
        <a:xfrm>
          <a:off x="7406367" y="2943225"/>
          <a:ext cx="1813833" cy="393246"/>
        </a:xfrm>
        <a:prstGeom prst="wedgeRectCallout">
          <a:avLst>
            <a:gd name="adj1" fmla="val 4581"/>
            <a:gd name="adj2" fmla="val 145938"/>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当該研究開発項目における</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実施内容等を記入してください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6</xdr:col>
      <xdr:colOff>1066800</xdr:colOff>
      <xdr:row>13</xdr:row>
      <xdr:rowOff>412750</xdr:rowOff>
    </xdr:from>
    <xdr:to>
      <xdr:col>8</xdr:col>
      <xdr:colOff>227021</xdr:colOff>
      <xdr:row>13</xdr:row>
      <xdr:rowOff>777876</xdr:rowOff>
    </xdr:to>
    <xdr:sp macro="" textlink="" fLocksText="0">
      <xdr:nvSpPr>
        <xdr:cNvPr id="8" name="AutoShape 9">
          <a:extLst>
            <a:ext uri="{FF2B5EF4-FFF2-40B4-BE49-F238E27FC236}">
              <a16:creationId xmlns:a16="http://schemas.microsoft.com/office/drawing/2014/main" id="{2DB60B6E-4EB9-408C-9C81-AE7CC9EA9941}"/>
            </a:ext>
          </a:extLst>
        </xdr:cNvPr>
        <xdr:cNvSpPr>
          <a:spLocks noChangeArrowheads="1"/>
        </xdr:cNvSpPr>
      </xdr:nvSpPr>
      <xdr:spPr bwMode="auto">
        <a:xfrm>
          <a:off x="7448550" y="3098800"/>
          <a:ext cx="1852621" cy="365126"/>
        </a:xfrm>
        <a:prstGeom prst="wedgeRectCallout">
          <a:avLst>
            <a:gd name="adj1" fmla="val 33930"/>
            <a:gd name="adj2" fmla="val 410765"/>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黄色セルも前回金額から変更になった金額は赤字にしてください</a:t>
          </a:r>
          <a:endPar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8</xdr:col>
      <xdr:colOff>168275</xdr:colOff>
      <xdr:row>11</xdr:row>
      <xdr:rowOff>111125</xdr:rowOff>
    </xdr:from>
    <xdr:to>
      <xdr:col>10</xdr:col>
      <xdr:colOff>695325</xdr:colOff>
      <xdr:row>12</xdr:row>
      <xdr:rowOff>234950</xdr:rowOff>
    </xdr:to>
    <xdr:sp macro="" textlink="" fLocksText="0">
      <xdr:nvSpPr>
        <xdr:cNvPr id="9" name="AutoShape 9">
          <a:extLst>
            <a:ext uri="{FF2B5EF4-FFF2-40B4-BE49-F238E27FC236}">
              <a16:creationId xmlns:a16="http://schemas.microsoft.com/office/drawing/2014/main" id="{1C46B57A-7CAF-4D46-8950-D9572B723CE3}"/>
            </a:ext>
          </a:extLst>
        </xdr:cNvPr>
        <xdr:cNvSpPr>
          <a:spLocks noChangeArrowheads="1"/>
        </xdr:cNvSpPr>
      </xdr:nvSpPr>
      <xdr:spPr bwMode="auto">
        <a:xfrm>
          <a:off x="9242425" y="2295525"/>
          <a:ext cx="2012950" cy="377825"/>
        </a:xfrm>
        <a:prstGeom prst="wedgeRectCallout">
          <a:avLst>
            <a:gd name="adj1" fmla="val -43547"/>
            <a:gd name="adj2" fmla="val 455571"/>
          </a:avLst>
        </a:prstGeom>
        <a:solidFill>
          <a:schemeClr val="bg1"/>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金額</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税込</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と不・非課税品金額の</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税抜</a:t>
          </a:r>
          <a:r>
            <a:rPr kumimoji="0" lang="en-US" altLang="ja-JP"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a:t>
          </a:r>
          <a:r>
            <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rPr>
            <a:t>のどちらかのセルに金額を記入してください。</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ＭＳ Ｐ明朝" panose="02020600040205080304" pitchFamily="18" charset="-128"/>
            <a:ea typeface="ＭＳ Ｐ明朝" panose="02020600040205080304" pitchFamily="18" charset="-128"/>
          </a:endParaRPr>
        </a:p>
      </xdr:txBody>
    </xdr:sp>
    <xdr:clientData fLocksWithSheet="0" fPrintsWithSheet="0"/>
  </xdr:twoCellAnchor>
  <xdr:twoCellAnchor editAs="oneCell">
    <xdr:from>
      <xdr:col>4</xdr:col>
      <xdr:colOff>1009650</xdr:colOff>
      <xdr:row>13</xdr:row>
      <xdr:rowOff>381000</xdr:rowOff>
    </xdr:from>
    <xdr:to>
      <xdr:col>4</xdr:col>
      <xdr:colOff>2676525</xdr:colOff>
      <xdr:row>14</xdr:row>
      <xdr:rowOff>12699</xdr:rowOff>
    </xdr:to>
    <xdr:sp macro="" textlink="" fLocksText="0">
      <xdr:nvSpPr>
        <xdr:cNvPr id="7" name="AutoShape 8">
          <a:extLst>
            <a:ext uri="{FF2B5EF4-FFF2-40B4-BE49-F238E27FC236}">
              <a16:creationId xmlns:a16="http://schemas.microsoft.com/office/drawing/2014/main" id="{6ED9307B-B441-41E4-90BC-63397AA22F57}"/>
            </a:ext>
          </a:extLst>
        </xdr:cNvPr>
        <xdr:cNvSpPr>
          <a:spLocks noChangeArrowheads="1"/>
        </xdr:cNvSpPr>
      </xdr:nvSpPr>
      <xdr:spPr bwMode="auto">
        <a:xfrm>
          <a:off x="3251200" y="3067050"/>
          <a:ext cx="1666875" cy="647699"/>
        </a:xfrm>
        <a:prstGeom prst="wedgeRectCallout">
          <a:avLst>
            <a:gd name="adj1" fmla="val -16385"/>
            <a:gd name="adj2" fmla="val 163144"/>
          </a:avLst>
        </a:prstGeom>
        <a:solidFill>
          <a:schemeClr val="bg1"/>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用途等を記入してください</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例</a:t>
          </a:r>
          <a:r>
            <a:rPr lang="en-US" altLang="ja-JP" sz="900" b="0" i="0" u="none" strike="noStrike" baseline="0">
              <a:solidFill>
                <a:srgbClr val="FF0000"/>
              </a:solidFill>
              <a:latin typeface="ＭＳ Ｐ明朝" panose="02020600040205080304" pitchFamily="18" charset="-128"/>
              <a:ea typeface="ＭＳ Ｐ明朝" panose="02020600040205080304" pitchFamily="18" charset="-128"/>
            </a:rPr>
            <a:t>】XX</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装置のリース料</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　　　国際学会参加費</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a:p>
          <a:pPr algn="l" rtl="0">
            <a:defRPr sz="1000"/>
          </a:pP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en-US" sz="900" b="0" i="0" u="none" strike="noStrike" baseline="0">
              <a:solidFill>
                <a:srgbClr val="FF0000"/>
              </a:solidFill>
              <a:latin typeface="ＭＳ Ｐ明朝" panose="02020600040205080304" pitchFamily="18" charset="-128"/>
              <a:ea typeface="ＭＳ Ｐ明朝" panose="02020600040205080304" pitchFamily="18" charset="-128"/>
            </a:rPr>
            <a:t>国内学会参加費 等</a:t>
          </a:r>
          <a:endParaRPr lang="en-US" altLang="ja-JP" sz="900" b="0" i="0" u="none" strike="noStrike" baseline="0">
            <a:solidFill>
              <a:srgbClr val="FF0000"/>
            </a:solidFill>
            <a:latin typeface="ＭＳ Ｐ明朝" panose="02020600040205080304" pitchFamily="18" charset="-128"/>
            <a:ea typeface="ＭＳ Ｐ明朝" panose="02020600040205080304" pitchFamily="18" charset="-128"/>
          </a:endParaRPr>
        </a:p>
      </xdr:txBody>
    </xdr:sp>
    <xdr:clientData fLocksWithSheet="0"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7"/>
  <sheetViews>
    <sheetView tabSelected="1" zoomScaleNormal="100" zoomScaleSheetLayoutView="100" workbookViewId="0">
      <selection activeCell="C1" sqref="C1"/>
    </sheetView>
  </sheetViews>
  <sheetFormatPr defaultColWidth="10.6640625" defaultRowHeight="20.100000000000001" customHeight="1" x14ac:dyDescent="0.2"/>
  <cols>
    <col min="1" max="1" width="9" style="1" customWidth="1"/>
    <col min="2" max="2" width="4.44140625" style="1" customWidth="1"/>
    <col min="3" max="3" width="11.6640625" style="1" customWidth="1"/>
    <col min="4" max="4" width="6.88671875" style="1" customWidth="1"/>
    <col min="5" max="5" width="22.88671875" style="1" customWidth="1"/>
    <col min="6" max="7" width="16.6640625" style="1" customWidth="1"/>
    <col min="8" max="8" width="17.6640625" style="1" customWidth="1"/>
    <col min="9" max="10" width="15.6640625" style="1" customWidth="1"/>
    <col min="11" max="16384" width="10.6640625" style="1"/>
  </cols>
  <sheetData>
    <row r="1" spans="1:13" ht="20.100000000000001" customHeight="1" x14ac:dyDescent="0.2">
      <c r="A1" s="155"/>
      <c r="B1" s="155"/>
      <c r="C1" s="155" t="s">
        <v>99</v>
      </c>
      <c r="I1" s="171"/>
      <c r="K1" s="88"/>
    </row>
    <row r="2" spans="1:13" ht="20.100000000000001" customHeight="1" x14ac:dyDescent="0.2">
      <c r="C2" s="78" t="s">
        <v>64</v>
      </c>
    </row>
    <row r="3" spans="1:13" ht="12" x14ac:dyDescent="0.2">
      <c r="C3" s="77" t="s">
        <v>69</v>
      </c>
    </row>
    <row r="4" spans="1:13" ht="12" x14ac:dyDescent="0.2">
      <c r="C4" s="78" t="s">
        <v>70</v>
      </c>
    </row>
    <row r="5" spans="1:13" ht="12" x14ac:dyDescent="0.2">
      <c r="C5" s="78" t="s">
        <v>65</v>
      </c>
    </row>
    <row r="6" spans="1:13" ht="12" x14ac:dyDescent="0.2">
      <c r="C6" s="78" t="s">
        <v>95</v>
      </c>
    </row>
    <row r="7" spans="1:13" ht="12" x14ac:dyDescent="0.2">
      <c r="C7" s="80"/>
    </row>
    <row r="8" spans="1:13" ht="12" x14ac:dyDescent="0.2">
      <c r="C8" s="79"/>
    </row>
    <row r="9" spans="1:13" ht="12" x14ac:dyDescent="0.2">
      <c r="C9" s="77"/>
    </row>
    <row r="10" spans="1:13" ht="12" x14ac:dyDescent="0.2">
      <c r="C10" s="80"/>
    </row>
    <row r="11" spans="1:13" ht="20.100000000000001" customHeight="1" x14ac:dyDescent="0.2">
      <c r="C11" s="76"/>
    </row>
    <row r="12" spans="1:13" ht="20.100000000000001" customHeight="1" x14ac:dyDescent="0.2">
      <c r="C12" s="197" t="s">
        <v>90</v>
      </c>
      <c r="D12" s="197"/>
      <c r="E12" s="197"/>
      <c r="F12" s="197"/>
      <c r="G12" s="197"/>
      <c r="H12" s="197"/>
      <c r="I12" s="197"/>
      <c r="J12" s="42"/>
      <c r="K12" s="22"/>
      <c r="L12" s="22"/>
    </row>
    <row r="13" spans="1:13" ht="20.100000000000001" customHeight="1" x14ac:dyDescent="0.2">
      <c r="B13" s="20"/>
      <c r="C13" s="200" t="s">
        <v>71</v>
      </c>
      <c r="D13" s="200"/>
      <c r="E13" s="204"/>
      <c r="F13" s="204"/>
      <c r="G13" s="204"/>
      <c r="H13" s="204"/>
      <c r="I13" s="204"/>
      <c r="J13" s="20"/>
    </row>
    <row r="14" spans="1:13" ht="20.100000000000001" customHeight="1" x14ac:dyDescent="0.2">
      <c r="B14" s="20"/>
      <c r="C14" s="208" t="s">
        <v>4</v>
      </c>
      <c r="D14" s="208"/>
      <c r="E14" s="199" t="s">
        <v>88</v>
      </c>
      <c r="F14" s="199"/>
      <c r="G14" s="199"/>
      <c r="H14" s="199"/>
      <c r="I14" s="199"/>
      <c r="J14" s="20"/>
    </row>
    <row r="15" spans="1:13" ht="80.099999999999994" customHeight="1" x14ac:dyDescent="0.2">
      <c r="C15" s="200" t="s">
        <v>85</v>
      </c>
      <c r="D15" s="200"/>
      <c r="E15" s="198" t="s">
        <v>96</v>
      </c>
      <c r="F15" s="199"/>
      <c r="G15" s="199"/>
      <c r="H15" s="199"/>
      <c r="I15" s="199"/>
      <c r="J15" s="41"/>
      <c r="K15" s="41"/>
      <c r="L15" s="41"/>
      <c r="M15" s="41"/>
    </row>
    <row r="16" spans="1:13" s="40" customFormat="1" ht="19.5" customHeight="1" x14ac:dyDescent="0.2">
      <c r="C16" s="210" t="s">
        <v>66</v>
      </c>
      <c r="D16" s="211"/>
      <c r="E16" s="203" t="s">
        <v>97</v>
      </c>
      <c r="F16" s="203"/>
      <c r="G16" s="203"/>
      <c r="H16" s="203"/>
      <c r="I16" s="203"/>
      <c r="J16" s="47"/>
      <c r="K16" s="47"/>
      <c r="L16" s="47"/>
    </row>
    <row r="17" spans="3:9" ht="19.5" customHeight="1" thickBot="1" x14ac:dyDescent="0.25">
      <c r="C17" s="212" t="s">
        <v>91</v>
      </c>
      <c r="D17" s="212"/>
      <c r="E17" s="209" t="s">
        <v>98</v>
      </c>
      <c r="F17" s="209"/>
      <c r="G17" s="209"/>
      <c r="H17" s="209"/>
      <c r="I17" s="209"/>
    </row>
    <row r="18" spans="3:9" ht="20.100000000000001" customHeight="1" x14ac:dyDescent="0.2">
      <c r="C18" s="187" t="s">
        <v>59</v>
      </c>
      <c r="D18" s="188"/>
      <c r="E18" s="189"/>
      <c r="F18" s="205" t="s">
        <v>75</v>
      </c>
      <c r="G18" s="206" t="s">
        <v>76</v>
      </c>
      <c r="H18" s="206" t="s">
        <v>77</v>
      </c>
      <c r="I18" s="201" t="s">
        <v>60</v>
      </c>
    </row>
    <row r="19" spans="3:9" ht="20.100000000000001" customHeight="1" thickBot="1" x14ac:dyDescent="0.25">
      <c r="C19" s="123" t="s">
        <v>0</v>
      </c>
      <c r="D19" s="195" t="s">
        <v>1</v>
      </c>
      <c r="E19" s="196"/>
      <c r="F19" s="202"/>
      <c r="G19" s="207"/>
      <c r="H19" s="207"/>
      <c r="I19" s="202"/>
    </row>
    <row r="20" spans="3:9" ht="20.100000000000001" customHeight="1" x14ac:dyDescent="0.2">
      <c r="C20" s="192" t="s">
        <v>5</v>
      </c>
      <c r="D20" s="193"/>
      <c r="E20" s="194"/>
      <c r="F20" s="141">
        <v>0</v>
      </c>
      <c r="G20" s="21">
        <f>明細Ⅰ【物品費】!$K19</f>
        <v>0</v>
      </c>
      <c r="H20" s="21">
        <f>F20-G20</f>
        <v>0</v>
      </c>
      <c r="I20" s="81"/>
    </row>
    <row r="21" spans="3:9" ht="20.100000000000001" customHeight="1" x14ac:dyDescent="0.2">
      <c r="C21" s="3"/>
      <c r="D21" s="178" t="s">
        <v>6</v>
      </c>
      <c r="E21" s="179"/>
      <c r="F21" s="131"/>
      <c r="G21" s="5">
        <f>明細Ⅰ【物品費】!$K20</f>
        <v>0</v>
      </c>
      <c r="H21" s="135"/>
      <c r="I21" s="82"/>
    </row>
    <row r="22" spans="3:9" ht="20.100000000000001" customHeight="1" x14ac:dyDescent="0.2">
      <c r="C22" s="4"/>
      <c r="D22" s="190" t="s">
        <v>7</v>
      </c>
      <c r="E22" s="191"/>
      <c r="F22" s="132"/>
      <c r="G22" s="6">
        <f>明細Ⅰ【物品費】!$K36</f>
        <v>0</v>
      </c>
      <c r="H22" s="136"/>
      <c r="I22" s="83"/>
    </row>
    <row r="23" spans="3:9" ht="20.100000000000001" customHeight="1" x14ac:dyDescent="0.2">
      <c r="C23" s="184" t="s">
        <v>8</v>
      </c>
      <c r="D23" s="185"/>
      <c r="E23" s="186"/>
      <c r="F23" s="141">
        <v>0</v>
      </c>
      <c r="G23" s="21">
        <f>明細Ⅱ【人件費・謝金】!$K19</f>
        <v>0</v>
      </c>
      <c r="H23" s="21">
        <f>F23-G23</f>
        <v>0</v>
      </c>
      <c r="I23" s="81"/>
    </row>
    <row r="24" spans="3:9" ht="20.100000000000001" customHeight="1" x14ac:dyDescent="0.2">
      <c r="C24" s="3"/>
      <c r="D24" s="178" t="s">
        <v>9</v>
      </c>
      <c r="E24" s="179"/>
      <c r="F24" s="131"/>
      <c r="G24" s="5">
        <f>明細Ⅱ【人件費・謝金】!$K20</f>
        <v>0</v>
      </c>
      <c r="H24" s="135"/>
      <c r="I24" s="82"/>
    </row>
    <row r="25" spans="3:9" ht="20.100000000000001" customHeight="1" x14ac:dyDescent="0.2">
      <c r="C25" s="4"/>
      <c r="D25" s="190" t="s">
        <v>10</v>
      </c>
      <c r="E25" s="191"/>
      <c r="F25" s="132"/>
      <c r="G25" s="6">
        <f>明細Ⅱ【人件費・謝金】!$K41</f>
        <v>0</v>
      </c>
      <c r="H25" s="136"/>
      <c r="I25" s="83"/>
    </row>
    <row r="26" spans="3:9" ht="20.100000000000001" customHeight="1" x14ac:dyDescent="0.2">
      <c r="C26" s="184" t="s">
        <v>11</v>
      </c>
      <c r="D26" s="185"/>
      <c r="E26" s="186"/>
      <c r="F26" s="141">
        <v>0</v>
      </c>
      <c r="G26" s="21">
        <f>明細Ⅲ【旅費】!$K19</f>
        <v>0</v>
      </c>
      <c r="H26" s="21">
        <f>F26-G26</f>
        <v>0</v>
      </c>
      <c r="I26" s="81"/>
    </row>
    <row r="27" spans="3:9" ht="20.100000000000001" customHeight="1" x14ac:dyDescent="0.2">
      <c r="C27" s="4"/>
      <c r="D27" s="182" t="s">
        <v>12</v>
      </c>
      <c r="E27" s="183"/>
      <c r="F27" s="127"/>
      <c r="G27" s="8">
        <f>明細Ⅲ【旅費】!$K20</f>
        <v>0</v>
      </c>
      <c r="H27" s="137"/>
      <c r="I27" s="84"/>
    </row>
    <row r="28" spans="3:9" ht="20.100000000000001" customHeight="1" x14ac:dyDescent="0.2">
      <c r="C28" s="184" t="s">
        <v>13</v>
      </c>
      <c r="D28" s="185"/>
      <c r="E28" s="186"/>
      <c r="F28" s="141">
        <v>0</v>
      </c>
      <c r="G28" s="21">
        <f>明細Ⅳ【その他】!$K$19+明細Ⅳ【その他】!$J$97</f>
        <v>0</v>
      </c>
      <c r="H28" s="21">
        <f>F28-G28</f>
        <v>0</v>
      </c>
      <c r="I28" s="81"/>
    </row>
    <row r="29" spans="3:9" ht="20.100000000000001" customHeight="1" x14ac:dyDescent="0.2">
      <c r="C29" s="3"/>
      <c r="D29" s="178" t="s">
        <v>14</v>
      </c>
      <c r="E29" s="179"/>
      <c r="F29" s="131"/>
      <c r="G29" s="5">
        <f>明細Ⅳ【その他】!$K20</f>
        <v>0</v>
      </c>
      <c r="H29" s="135"/>
      <c r="I29" s="82"/>
    </row>
    <row r="30" spans="3:9" ht="20.100000000000001" customHeight="1" x14ac:dyDescent="0.2">
      <c r="C30" s="3"/>
      <c r="D30" s="180" t="s">
        <v>15</v>
      </c>
      <c r="E30" s="181"/>
      <c r="F30" s="133"/>
      <c r="G30" s="7">
        <f>明細Ⅳ【その他】!$K41</f>
        <v>0</v>
      </c>
      <c r="H30" s="138"/>
      <c r="I30" s="85"/>
    </row>
    <row r="31" spans="3:9" ht="20.100000000000001" customHeight="1" x14ac:dyDescent="0.2">
      <c r="C31" s="3"/>
      <c r="D31" s="180" t="s">
        <v>16</v>
      </c>
      <c r="E31" s="181"/>
      <c r="F31" s="133"/>
      <c r="G31" s="7">
        <f>明細Ⅳ【その他】!$K47</f>
        <v>0</v>
      </c>
      <c r="H31" s="138"/>
      <c r="I31" s="85"/>
    </row>
    <row r="32" spans="3:9" ht="20.100000000000001" customHeight="1" x14ac:dyDescent="0.2">
      <c r="C32" s="3"/>
      <c r="D32" s="180" t="s">
        <v>17</v>
      </c>
      <c r="E32" s="181"/>
      <c r="F32" s="133"/>
      <c r="G32" s="7">
        <f>明細Ⅳ【その他】!$K58</f>
        <v>0</v>
      </c>
      <c r="H32" s="138"/>
      <c r="I32" s="85"/>
    </row>
    <row r="33" spans="2:10" ht="20.100000000000001" customHeight="1" x14ac:dyDescent="0.2">
      <c r="C33" s="3"/>
      <c r="D33" s="180" t="s">
        <v>18</v>
      </c>
      <c r="E33" s="181"/>
      <c r="F33" s="133"/>
      <c r="G33" s="7">
        <f>明細Ⅳ【その他】!$K69</f>
        <v>0</v>
      </c>
      <c r="H33" s="138"/>
      <c r="I33" s="85"/>
    </row>
    <row r="34" spans="2:10" ht="20.100000000000001" customHeight="1" x14ac:dyDescent="0.2">
      <c r="C34" s="3"/>
      <c r="D34" s="180" t="s">
        <v>19</v>
      </c>
      <c r="E34" s="181"/>
      <c r="F34" s="153"/>
      <c r="G34" s="23">
        <f>明細Ⅳ【その他】!$K75</f>
        <v>0</v>
      </c>
      <c r="H34" s="139"/>
      <c r="I34" s="86"/>
    </row>
    <row r="35" spans="2:10" ht="20.100000000000001" customHeight="1" x14ac:dyDescent="0.2">
      <c r="C35" s="4"/>
      <c r="D35" s="190" t="s">
        <v>68</v>
      </c>
      <c r="E35" s="191"/>
      <c r="F35" s="130"/>
      <c r="G35" s="134">
        <f>明細Ⅳ【その他】!$J97</f>
        <v>0</v>
      </c>
      <c r="H35" s="140"/>
      <c r="I35" s="83"/>
    </row>
    <row r="36" spans="2:10" ht="20.100000000000001" customHeight="1" x14ac:dyDescent="0.2">
      <c r="C36" s="228" t="s">
        <v>20</v>
      </c>
      <c r="D36" s="229"/>
      <c r="E36" s="230"/>
      <c r="F36" s="149">
        <f>F20+F23+F26+F28</f>
        <v>0</v>
      </c>
      <c r="G36" s="148">
        <f>G$20+G$23+G$26+G$28</f>
        <v>0</v>
      </c>
      <c r="H36" s="154">
        <f>F36-G36</f>
        <v>0</v>
      </c>
      <c r="I36" s="87"/>
      <c r="J36" s="142"/>
    </row>
    <row r="37" spans="2:10" ht="20.100000000000001" customHeight="1" x14ac:dyDescent="0.2">
      <c r="C37" s="224" t="s">
        <v>92</v>
      </c>
      <c r="D37" s="225"/>
      <c r="E37" s="226"/>
      <c r="F37" s="151">
        <v>0</v>
      </c>
      <c r="G37" s="152">
        <f>IF(H$43="",ROUNDDOWN(G36*G$43,0),"     NG")</f>
        <v>0</v>
      </c>
      <c r="H37" s="159">
        <f>IFERROR(F37-G37,"")</f>
        <v>0</v>
      </c>
      <c r="I37" s="84"/>
    </row>
    <row r="38" spans="2:10" ht="20.100000000000001" customHeight="1" thickBot="1" x14ac:dyDescent="0.25">
      <c r="C38" s="228" t="s">
        <v>86</v>
      </c>
      <c r="D38" s="229"/>
      <c r="E38" s="230"/>
      <c r="F38" s="146">
        <f>F36+F37</f>
        <v>0</v>
      </c>
      <c r="G38" s="144">
        <f>IFERROR(G$36+G$37,"")</f>
        <v>0</v>
      </c>
      <c r="H38" s="159">
        <f>IFERROR(F38-G38,"")</f>
        <v>0</v>
      </c>
      <c r="I38" s="172"/>
    </row>
    <row r="39" spans="2:10" ht="20.100000000000001" customHeight="1" x14ac:dyDescent="0.2">
      <c r="B39" s="49"/>
      <c r="C39" s="218" t="s">
        <v>87</v>
      </c>
      <c r="D39" s="219"/>
      <c r="E39" s="220"/>
      <c r="F39" s="157">
        <v>0</v>
      </c>
      <c r="G39" s="156">
        <f>IFERROR(ROUNDDOWN(G40*G$42/(1+G$42),0),"")</f>
        <v>0</v>
      </c>
      <c r="H39" s="159">
        <f>IFERROR(F39-G39,"")</f>
        <v>0</v>
      </c>
      <c r="I39" s="48"/>
    </row>
    <row r="40" spans="2:10" ht="20.100000000000001" customHeight="1" thickBot="1" x14ac:dyDescent="0.25">
      <c r="C40" s="221" t="s">
        <v>55</v>
      </c>
      <c r="D40" s="222"/>
      <c r="E40" s="223"/>
      <c r="F40" s="147">
        <f>F38</f>
        <v>0</v>
      </c>
      <c r="G40" s="145">
        <f>G$38</f>
        <v>0</v>
      </c>
      <c r="H40" s="160">
        <f>IFERROR(F40-G40,"")</f>
        <v>0</v>
      </c>
      <c r="I40" s="3"/>
    </row>
    <row r="41" spans="2:10" ht="30" customHeight="1" x14ac:dyDescent="0.2">
      <c r="C41" s="43"/>
      <c r="D41" s="43"/>
      <c r="E41" s="44"/>
      <c r="F41" s="227" t="str">
        <f>IF(G44="未選択","",(IF(H40&lt;&gt;0,(IF(G40=0,"","契約金額と計画金額が一致していません")),"")))</f>
        <v/>
      </c>
      <c r="G41" s="227"/>
      <c r="H41" s="227"/>
      <c r="I41" s="45"/>
    </row>
    <row r="42" spans="2:10" ht="20.100000000000001" customHeight="1" x14ac:dyDescent="0.2">
      <c r="C42" s="43"/>
      <c r="D42" s="43"/>
      <c r="E42" s="214" t="s">
        <v>67</v>
      </c>
      <c r="F42" s="215"/>
      <c r="G42" s="174">
        <v>0.1</v>
      </c>
      <c r="H42" s="175"/>
      <c r="I42" s="55"/>
    </row>
    <row r="43" spans="2:10" ht="20.100000000000001" customHeight="1" x14ac:dyDescent="0.2">
      <c r="C43" s="2"/>
      <c r="D43" s="2"/>
      <c r="E43" s="214" t="s">
        <v>93</v>
      </c>
      <c r="F43" s="215"/>
      <c r="G43" s="173"/>
      <c r="H43" s="176" t="str">
        <f>IF(G44="未選択","間接経費率上限未選択",IF(AND(G43=ROUNDDOWN(G43*1,2),G43&lt;=G44),"","ＮＧ(少数点第1位以下または上限値を超えた値が入力されました。)"))</f>
        <v/>
      </c>
      <c r="I43" s="128"/>
      <c r="J43" s="46"/>
    </row>
    <row r="44" spans="2:10" ht="20.100000000000001" customHeight="1" x14ac:dyDescent="0.2">
      <c r="C44" s="2"/>
      <c r="D44" s="2"/>
      <c r="E44" s="214" t="s">
        <v>94</v>
      </c>
      <c r="F44" s="215"/>
      <c r="G44" s="174">
        <v>0.3</v>
      </c>
      <c r="H44" s="177"/>
      <c r="I44" s="46"/>
    </row>
    <row r="45" spans="2:10" ht="20.100000000000001" customHeight="1" x14ac:dyDescent="0.2">
      <c r="E45" s="40"/>
      <c r="F45" s="40"/>
      <c r="G45" s="129"/>
      <c r="H45" s="129"/>
      <c r="I45" s="40"/>
    </row>
    <row r="46" spans="2:10" ht="30" customHeight="1" x14ac:dyDescent="0.2">
      <c r="E46" s="216" t="s">
        <v>78</v>
      </c>
      <c r="F46" s="217"/>
      <c r="G46" s="158">
        <f>IF(F36=0,0,(SUMIF(H20:H28,"&gt;0"))/F36)</f>
        <v>0</v>
      </c>
    </row>
    <row r="47" spans="2:10" ht="20.100000000000001" customHeight="1" x14ac:dyDescent="0.2">
      <c r="E47" s="213"/>
      <c r="F47" s="213"/>
      <c r="G47" s="213"/>
    </row>
  </sheetData>
  <sheetProtection algorithmName="SHA-512" hashValue="kgCuMYe8T53hO6QojRlX25Xyan6RBvWmnLmR9URqonODbRzBpZONWghQR5ArRW6qyOr1ripP0rq9QTKAysOoDw==" saltValue="mXEivZfY5kWNOwH2kXmnYA==" spinCount="100000" sheet="1" formatCells="0"/>
  <protectedRanges>
    <protectedRange sqref="E15:I15" name="範囲1_3"/>
    <protectedRange sqref="E14:I14 I20:I38 E16:I17" name="範囲1"/>
    <protectedRange sqref="G43" name="範囲1_2"/>
  </protectedRanges>
  <mergeCells count="44">
    <mergeCell ref="C39:E39"/>
    <mergeCell ref="C40:E40"/>
    <mergeCell ref="C37:E37"/>
    <mergeCell ref="D35:E35"/>
    <mergeCell ref="F41:H41"/>
    <mergeCell ref="C38:E38"/>
    <mergeCell ref="C36:E36"/>
    <mergeCell ref="E47:G47"/>
    <mergeCell ref="E42:F42"/>
    <mergeCell ref="E43:F43"/>
    <mergeCell ref="E44:F44"/>
    <mergeCell ref="E46:F46"/>
    <mergeCell ref="C12:I12"/>
    <mergeCell ref="E15:I15"/>
    <mergeCell ref="C15:D15"/>
    <mergeCell ref="I18:I19"/>
    <mergeCell ref="E16:I16"/>
    <mergeCell ref="C13:D13"/>
    <mergeCell ref="E13:I13"/>
    <mergeCell ref="F18:F19"/>
    <mergeCell ref="H18:H19"/>
    <mergeCell ref="C14:D14"/>
    <mergeCell ref="E14:I14"/>
    <mergeCell ref="E17:I17"/>
    <mergeCell ref="C16:D16"/>
    <mergeCell ref="G18:G19"/>
    <mergeCell ref="C17:D17"/>
    <mergeCell ref="D27:E27"/>
    <mergeCell ref="C23:E23"/>
    <mergeCell ref="C26:E26"/>
    <mergeCell ref="C18:E18"/>
    <mergeCell ref="C28:E28"/>
    <mergeCell ref="D24:E24"/>
    <mergeCell ref="D25:E25"/>
    <mergeCell ref="C20:E20"/>
    <mergeCell ref="D19:E19"/>
    <mergeCell ref="D21:E21"/>
    <mergeCell ref="D22:E22"/>
    <mergeCell ref="D29:E29"/>
    <mergeCell ref="D31:E31"/>
    <mergeCell ref="D32:E32"/>
    <mergeCell ref="D33:E33"/>
    <mergeCell ref="D34:E34"/>
    <mergeCell ref="D30:E30"/>
  </mergeCells>
  <phoneticPr fontId="5"/>
  <conditionalFormatting sqref="G46">
    <cfRule type="expression" dxfId="0" priority="1">
      <formula>G46 &gt; 0.5</formula>
    </cfRule>
  </conditionalFormatting>
  <dataValidations count="7">
    <dataValidation type="list" allowBlank="1" showInputMessage="1" showErrorMessage="1" sqref="B39" xr:uid="{00000000-0002-0000-0000-000000000000}">
      <formula1>"　,0.05,0.08,0.1"</formula1>
    </dataValidation>
    <dataValidation type="list" allowBlank="1" showInputMessage="1" showErrorMessage="1" sqref="H42" xr:uid="{00000000-0002-0000-0000-000001000000}">
      <formula1>"8%,5%"</formula1>
    </dataValidation>
    <dataValidation type="list" allowBlank="1" showInputMessage="1" showErrorMessage="1" sqref="H44" xr:uid="{00000000-0002-0000-0000-000002000000}">
      <formula1>"未選択,10%,30%"</formula1>
    </dataValidation>
    <dataValidation type="whole" operator="greaterThanOrEqual" allowBlank="1" showInputMessage="1" showErrorMessage="1" error="0以上の整数を入力してください" sqref="F20 F23 F26 F28 F37 F39" xr:uid="{00000000-0002-0000-0000-000004000000}">
      <formula1>0</formula1>
    </dataValidation>
    <dataValidation type="decimal" operator="greaterThanOrEqual" allowBlank="1" showInputMessage="1" showErrorMessage="1" error="0%以上の値を入力してください" sqref="G43" xr:uid="{F94D890F-04F1-435C-8420-B35A2349B44F}">
      <formula1>0</formula1>
    </dataValidation>
    <dataValidation type="list" allowBlank="1" showInputMessage="1" showErrorMessage="1" sqref="G44" xr:uid="{EAA887CA-DECC-4063-B336-8D8991984387}">
      <formula1>"30%"</formula1>
    </dataValidation>
    <dataValidation type="list" allowBlank="1" showInputMessage="1" showErrorMessage="1" sqref="G42" xr:uid="{0177B3B0-151E-41BA-AAA5-A549D81A820D}">
      <formula1>"10％"</formula1>
    </dataValidation>
  </dataValidations>
  <pageMargins left="0.98425196850393704" right="0.39370078740157483" top="1.1811023622047245" bottom="0.59055118110236227" header="0.51181102362204722" footer="0.51181102362204722"/>
  <pageSetup paperSize="9" scale="83" fitToHeight="0" orientation="portrait"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8"/>
  <sheetViews>
    <sheetView zoomScaleNormal="100" zoomScaleSheetLayoutView="70" workbookViewId="0">
      <selection activeCell="C1" sqref="C1"/>
    </sheetView>
  </sheetViews>
  <sheetFormatPr defaultColWidth="10.6640625" defaultRowHeight="20.100000000000001" customHeight="1" x14ac:dyDescent="0.2"/>
  <cols>
    <col min="1" max="1" width="9" style="9" customWidth="1"/>
    <col min="2" max="2" width="4.44140625" style="9" customWidth="1"/>
    <col min="3" max="3" width="11.6640625" style="9" customWidth="1"/>
    <col min="4" max="4" width="7" style="9" customWidth="1"/>
    <col min="5" max="5" width="50.6640625" style="9" customWidth="1"/>
    <col min="6" max="6" width="8.6640625" style="9" customWidth="1"/>
    <col min="7" max="7" width="27.88671875" style="9" customWidth="1"/>
    <col min="8" max="8" width="10.6640625" style="9" customWidth="1"/>
    <col min="9" max="10" width="10.6640625" style="9"/>
    <col min="11" max="11" width="15.44140625" style="9" customWidth="1"/>
    <col min="12" max="12" width="5.6640625" style="9" customWidth="1"/>
    <col min="13" max="16384" width="10.6640625" style="9"/>
  </cols>
  <sheetData>
    <row r="1" spans="1:13" ht="20.100000000000001" customHeight="1" x14ac:dyDescent="0.2">
      <c r="A1" s="1"/>
      <c r="C1" s="40" t="str">
        <f>連名契約【税込用】必要積算経費一覧表_当該年度!C1</f>
        <v>（革新）様式1-1-1b（2024-1）年度別実施計画書別紙１（税込用）</v>
      </c>
      <c r="M1" s="102"/>
    </row>
    <row r="2" spans="1:13" ht="20.100000000000001" customHeight="1" x14ac:dyDescent="0.2">
      <c r="A2" s="1"/>
      <c r="C2" s="79" t="s">
        <v>2</v>
      </c>
    </row>
    <row r="3" spans="1:13" ht="12" x14ac:dyDescent="0.2">
      <c r="C3" s="77" t="s">
        <v>72</v>
      </c>
    </row>
    <row r="4" spans="1:13" ht="12" x14ac:dyDescent="0.2">
      <c r="C4" s="79" t="s">
        <v>70</v>
      </c>
    </row>
    <row r="5" spans="1:13" ht="12" x14ac:dyDescent="0.2">
      <c r="C5" s="78" t="s">
        <v>65</v>
      </c>
    </row>
    <row r="6" spans="1:13" ht="12" x14ac:dyDescent="0.2">
      <c r="C6" s="79" t="s">
        <v>84</v>
      </c>
    </row>
    <row r="7" spans="1:13" ht="12" x14ac:dyDescent="0.2">
      <c r="C7" s="170" t="s">
        <v>89</v>
      </c>
    </row>
    <row r="8" spans="1:13" ht="12" customHeight="1" x14ac:dyDescent="0.2">
      <c r="C8" s="79"/>
    </row>
    <row r="9" spans="1:13" ht="20.100000000000001" customHeight="1" x14ac:dyDescent="0.2">
      <c r="C9" s="10"/>
    </row>
    <row r="10" spans="1:13" ht="20.100000000000001" customHeight="1" x14ac:dyDescent="0.2">
      <c r="C10" s="10"/>
    </row>
    <row r="11" spans="1:13" ht="20.100000000000001" customHeight="1" x14ac:dyDescent="0.2">
      <c r="C11" s="244" t="s">
        <v>23</v>
      </c>
      <c r="D11" s="245"/>
      <c r="E11" s="245"/>
      <c r="F11" s="245"/>
      <c r="G11" s="245"/>
      <c r="H11" s="245"/>
    </row>
    <row r="12" spans="1:13" ht="20.100000000000001" customHeight="1" x14ac:dyDescent="0.2">
      <c r="C12" s="73"/>
      <c r="D12" s="74"/>
      <c r="E12" s="74"/>
      <c r="F12" s="74"/>
      <c r="G12" s="74"/>
      <c r="H12" s="74"/>
    </row>
    <row r="13" spans="1:13" ht="19.5" customHeight="1" x14ac:dyDescent="0.2">
      <c r="C13" s="208" t="s">
        <v>4</v>
      </c>
      <c r="D13" s="208"/>
      <c r="E13" s="243" t="str">
        <f>連名契約【税込用】必要積算経費一覧表_当該年度!E14</f>
        <v>999A0101</v>
      </c>
      <c r="F13" s="243"/>
      <c r="G13" s="243"/>
      <c r="H13" s="243"/>
    </row>
    <row r="14" spans="1:13" ht="80.099999999999994" customHeight="1" x14ac:dyDescent="0.2">
      <c r="C14" s="200" t="s">
        <v>85</v>
      </c>
      <c r="D14" s="200"/>
      <c r="E14" s="246" t="str">
        <f>連名契約【税込用】必要積算経費一覧表_当該年度!E15</f>
        <v>○○○○○○○○
研究開発項目1　○○○○○○
研究開発項目2　○○○○○○
研究開発項目3　○○○○○○</v>
      </c>
      <c r="F14" s="246" t="e">
        <f>IF(連名契約【税込用】必要積算経費一覧表_当該年度!#REF!&lt;&gt;0,連名契約【税込用】必要積算経費一覧表_当該年度!#REF!,"")</f>
        <v>#REF!</v>
      </c>
      <c r="G14" s="246" t="e">
        <f>IF(連名契約【税込用】必要積算経費一覧表_当該年度!#REF!&lt;&gt;0,連名契約【税込用】必要積算経費一覧表_当該年度!#REF!,"")</f>
        <v>#REF!</v>
      </c>
      <c r="H14" s="246" t="e">
        <f>IF(連名契約【税込用】必要積算経費一覧表_当該年度!#REF!&lt;&gt;0,連名契約【税込用】必要積算経費一覧表_当該年度!#REF!,"")</f>
        <v>#REF!</v>
      </c>
    </row>
    <row r="15" spans="1:13" ht="19.5" customHeight="1" x14ac:dyDescent="0.2">
      <c r="C15" s="210" t="s">
        <v>66</v>
      </c>
      <c r="D15" s="211"/>
      <c r="E15" s="247" t="str">
        <f>IF(連名契約【税込用】必要積算経費一覧表_当該年度!E16="","",連名契約【税込用】必要積算経費一覧表_当該年度!E16)</f>
        <v>△△△△△△△</v>
      </c>
      <c r="F15" s="247" t="str">
        <f>IF(連名契約【税込用】必要積算経費一覧表_当該年度!G16&lt;&gt;0,連名契約【税込用】必要積算経費一覧表_当該年度!G16,"")</f>
        <v/>
      </c>
      <c r="G15" s="247" t="str">
        <f>IF(連名契約【税込用】必要積算経費一覧表_当該年度!I16&lt;&gt;0,連名契約【税込用】必要積算経費一覧表_当該年度!I16,"")</f>
        <v/>
      </c>
      <c r="H15" s="247" t="str">
        <f>IF(連名契約【税込用】必要積算経費一覧表_当該年度!J16&lt;&gt;0,連名契約【税込用】必要積算経費一覧表_当該年度!J16,"")</f>
        <v/>
      </c>
    </row>
    <row r="16" spans="1:13" ht="19.5" customHeight="1" thickBot="1" x14ac:dyDescent="0.25">
      <c r="C16" s="212" t="s">
        <v>83</v>
      </c>
      <c r="D16" s="212"/>
      <c r="E16" s="248" t="str">
        <f>IF(連名契約【税込用】必要積算経費一覧表_当該年度!E17="","",連名契約【税込用】必要積算経費一覧表_当該年度!E17)</f>
        <v>××××株式会社</v>
      </c>
      <c r="F16" s="249"/>
      <c r="G16" s="249"/>
      <c r="H16" s="249"/>
      <c r="K16" s="17"/>
    </row>
    <row r="17" spans="3:23" ht="20.100000000000001" customHeight="1" x14ac:dyDescent="0.2">
      <c r="C17" s="239" t="s">
        <v>56</v>
      </c>
      <c r="D17" s="240"/>
      <c r="E17" s="240"/>
      <c r="F17" s="240"/>
      <c r="G17" s="240"/>
      <c r="H17" s="237" t="s">
        <v>57</v>
      </c>
      <c r="I17" s="233" t="s">
        <v>63</v>
      </c>
      <c r="J17" s="234"/>
      <c r="K17" s="231" t="s">
        <v>58</v>
      </c>
    </row>
    <row r="18" spans="3:23" ht="20.100000000000001" customHeight="1" thickBot="1" x14ac:dyDescent="0.25">
      <c r="C18" s="11" t="s">
        <v>0</v>
      </c>
      <c r="D18" s="12" t="s">
        <v>1</v>
      </c>
      <c r="E18" s="124" t="s">
        <v>3</v>
      </c>
      <c r="F18" s="126" t="s">
        <v>73</v>
      </c>
      <c r="G18" s="125" t="s">
        <v>74</v>
      </c>
      <c r="H18" s="238"/>
      <c r="I18" s="37" t="s">
        <v>62</v>
      </c>
      <c r="J18" s="38" t="s">
        <v>61</v>
      </c>
      <c r="K18" s="232"/>
      <c r="M18" s="19"/>
      <c r="N18" s="19"/>
      <c r="O18" s="19"/>
      <c r="P18" s="19"/>
      <c r="Q18" s="19"/>
      <c r="R18" s="19"/>
      <c r="S18" s="19"/>
      <c r="T18" s="19"/>
      <c r="U18" s="19"/>
      <c r="V18" s="19"/>
      <c r="W18" s="19"/>
    </row>
    <row r="19" spans="3:23" ht="19.5" customHeight="1" x14ac:dyDescent="0.2">
      <c r="C19" s="143" t="str">
        <f>連名契約【税込用】必要積算経費一覧表_当該年度!C20</f>
        <v>Ⅰ　物品費</v>
      </c>
      <c r="D19" s="241" t="s">
        <v>80</v>
      </c>
      <c r="E19" s="241"/>
      <c r="F19" s="241"/>
      <c r="G19" s="242"/>
      <c r="H19" s="27">
        <f>$H20+$H36</f>
        <v>0</v>
      </c>
      <c r="I19" s="27">
        <f>$I20+$I36</f>
        <v>0</v>
      </c>
      <c r="J19" s="24">
        <f>$J20+$J36</f>
        <v>0</v>
      </c>
      <c r="K19" s="26">
        <f>$H19+$I19</f>
        <v>0</v>
      </c>
      <c r="M19" s="19"/>
      <c r="N19" s="19"/>
      <c r="O19" s="19"/>
      <c r="P19" s="19"/>
      <c r="Q19" s="19"/>
      <c r="R19" s="19"/>
      <c r="S19" s="19"/>
      <c r="T19" s="19"/>
      <c r="U19" s="19"/>
      <c r="V19" s="19"/>
      <c r="W19" s="19"/>
    </row>
    <row r="20" spans="3:23" ht="20.100000000000001" customHeight="1" thickBot="1" x14ac:dyDescent="0.25">
      <c r="C20" s="13"/>
      <c r="D20" s="235" t="str">
        <f>連名契約【税込用】必要積算経費一覧表_当該年度!D21</f>
        <v>１　設備備品費</v>
      </c>
      <c r="E20" s="236"/>
      <c r="F20" s="236"/>
      <c r="G20" s="236"/>
      <c r="H20" s="28">
        <f>SUM($H21:$H35)</f>
        <v>0</v>
      </c>
      <c r="I20" s="28">
        <f>SUM($I21:$I35)</f>
        <v>0</v>
      </c>
      <c r="J20" s="50">
        <f>IFERROR(ROUNDDOWN($I20*VALUE(連名契約【税込用】必要積算経費一覧表_当該年度!$G$42),0),0)</f>
        <v>0</v>
      </c>
      <c r="K20" s="36">
        <f>$H20+$I20</f>
        <v>0</v>
      </c>
      <c r="M20" s="19"/>
      <c r="N20" s="19"/>
      <c r="O20" s="19"/>
      <c r="P20" s="19"/>
      <c r="Q20" s="19"/>
      <c r="R20" s="19"/>
      <c r="S20" s="19"/>
      <c r="T20" s="19"/>
      <c r="U20" s="19"/>
      <c r="V20" s="19"/>
      <c r="W20" s="19"/>
    </row>
    <row r="21" spans="3:23" ht="20.100000000000001" customHeight="1" x14ac:dyDescent="0.2">
      <c r="C21" s="13"/>
      <c r="D21" s="56" t="s">
        <v>25</v>
      </c>
      <c r="E21" s="92"/>
      <c r="F21" s="92"/>
      <c r="G21" s="93"/>
      <c r="H21" s="57"/>
      <c r="I21" s="60"/>
      <c r="M21" s="19"/>
      <c r="N21" s="19"/>
      <c r="O21" s="19"/>
      <c r="P21" s="19"/>
      <c r="Q21" s="19"/>
      <c r="R21" s="19"/>
      <c r="S21" s="19"/>
      <c r="T21" s="19"/>
      <c r="U21" s="19"/>
      <c r="V21" s="19"/>
      <c r="W21" s="19"/>
    </row>
    <row r="22" spans="3:23" ht="20.100000000000001" customHeight="1" x14ac:dyDescent="0.2">
      <c r="C22" s="13"/>
      <c r="D22" s="58" t="s">
        <v>26</v>
      </c>
      <c r="E22" s="94"/>
      <c r="F22" s="94"/>
      <c r="G22" s="95"/>
      <c r="H22" s="59"/>
      <c r="I22" s="60"/>
      <c r="M22" s="19"/>
      <c r="N22" s="19"/>
      <c r="O22" s="19"/>
      <c r="P22" s="19"/>
      <c r="Q22" s="19"/>
      <c r="R22" s="19"/>
      <c r="S22" s="19"/>
      <c r="T22" s="19"/>
      <c r="U22" s="19"/>
      <c r="V22" s="19"/>
      <c r="W22" s="19"/>
    </row>
    <row r="23" spans="3:23" ht="20.100000000000001" customHeight="1" x14ac:dyDescent="0.2">
      <c r="C23" s="13"/>
      <c r="D23" s="58" t="s">
        <v>27</v>
      </c>
      <c r="E23" s="94"/>
      <c r="F23" s="94"/>
      <c r="G23" s="95"/>
      <c r="H23" s="59"/>
      <c r="I23" s="60"/>
      <c r="M23" s="19"/>
      <c r="N23" s="19"/>
      <c r="O23" s="19"/>
      <c r="P23" s="19"/>
      <c r="Q23" s="19"/>
      <c r="R23" s="19"/>
      <c r="S23" s="19"/>
      <c r="T23" s="19"/>
      <c r="U23" s="19"/>
      <c r="V23" s="19"/>
      <c r="W23" s="19"/>
    </row>
    <row r="24" spans="3:23" ht="20.100000000000001" customHeight="1" x14ac:dyDescent="0.2">
      <c r="C24" s="13"/>
      <c r="D24" s="58" t="s">
        <v>28</v>
      </c>
      <c r="E24" s="94"/>
      <c r="F24" s="94"/>
      <c r="G24" s="95"/>
      <c r="H24" s="59"/>
      <c r="I24" s="60"/>
      <c r="M24" s="19"/>
      <c r="N24" s="19"/>
      <c r="O24" s="19"/>
      <c r="P24" s="19"/>
      <c r="Q24" s="19"/>
      <c r="R24" s="19"/>
      <c r="S24" s="19"/>
      <c r="T24" s="19"/>
      <c r="U24" s="19"/>
      <c r="V24" s="19"/>
      <c r="W24" s="19"/>
    </row>
    <row r="25" spans="3:23" ht="20.100000000000001" customHeight="1" x14ac:dyDescent="0.2">
      <c r="C25" s="13"/>
      <c r="D25" s="58" t="s">
        <v>29</v>
      </c>
      <c r="E25" s="94"/>
      <c r="F25" s="94"/>
      <c r="G25" s="96"/>
      <c r="H25" s="59"/>
      <c r="I25" s="60"/>
      <c r="M25" s="19"/>
      <c r="N25" s="19"/>
      <c r="O25" s="19"/>
      <c r="P25" s="19"/>
      <c r="Q25" s="19"/>
      <c r="R25" s="19"/>
      <c r="S25" s="19"/>
      <c r="T25" s="19"/>
      <c r="U25" s="19"/>
      <c r="V25" s="19"/>
      <c r="W25" s="19"/>
    </row>
    <row r="26" spans="3:23" ht="20.100000000000001" customHeight="1" x14ac:dyDescent="0.2">
      <c r="C26" s="13"/>
      <c r="D26" s="58" t="s">
        <v>30</v>
      </c>
      <c r="E26" s="94"/>
      <c r="F26" s="94"/>
      <c r="G26" s="96"/>
      <c r="H26" s="59"/>
      <c r="I26" s="60"/>
      <c r="M26" s="19"/>
      <c r="N26" s="19"/>
      <c r="O26" s="19"/>
      <c r="P26" s="19"/>
      <c r="Q26" s="19"/>
      <c r="R26" s="19"/>
      <c r="S26" s="19"/>
      <c r="T26" s="19"/>
      <c r="U26" s="19"/>
      <c r="V26" s="19"/>
      <c r="W26" s="19"/>
    </row>
    <row r="27" spans="3:23" ht="20.100000000000001" customHeight="1" x14ac:dyDescent="0.2">
      <c r="C27" s="13"/>
      <c r="D27" s="58" t="s">
        <v>31</v>
      </c>
      <c r="E27" s="94"/>
      <c r="F27" s="94"/>
      <c r="G27" s="96"/>
      <c r="H27" s="59"/>
      <c r="I27" s="60"/>
      <c r="M27" s="19"/>
      <c r="N27" s="19"/>
      <c r="O27" s="19"/>
      <c r="P27" s="19"/>
      <c r="Q27" s="19"/>
      <c r="R27" s="19"/>
      <c r="S27" s="19"/>
      <c r="T27" s="19"/>
      <c r="U27" s="19"/>
      <c r="V27" s="19"/>
      <c r="W27" s="19"/>
    </row>
    <row r="28" spans="3:23" ht="20.100000000000001" customHeight="1" x14ac:dyDescent="0.2">
      <c r="C28" s="13"/>
      <c r="D28" s="58" t="s">
        <v>32</v>
      </c>
      <c r="E28" s="94"/>
      <c r="F28" s="94"/>
      <c r="G28" s="96"/>
      <c r="H28" s="59"/>
      <c r="I28" s="60"/>
      <c r="M28" s="19"/>
      <c r="N28" s="19"/>
      <c r="O28" s="19"/>
      <c r="P28" s="19"/>
      <c r="Q28" s="19"/>
      <c r="R28" s="19"/>
      <c r="S28" s="19"/>
      <c r="T28" s="19"/>
      <c r="U28" s="19"/>
      <c r="V28" s="19"/>
      <c r="W28" s="19"/>
    </row>
    <row r="29" spans="3:23" ht="20.100000000000001" customHeight="1" x14ac:dyDescent="0.2">
      <c r="C29" s="13"/>
      <c r="D29" s="58" t="s">
        <v>33</v>
      </c>
      <c r="E29" s="94"/>
      <c r="F29" s="94"/>
      <c r="G29" s="96"/>
      <c r="H29" s="59"/>
      <c r="I29" s="60"/>
      <c r="M29" s="19"/>
      <c r="N29" s="19"/>
      <c r="O29" s="19"/>
      <c r="P29" s="19"/>
      <c r="Q29" s="19"/>
      <c r="R29" s="19"/>
      <c r="S29" s="19"/>
      <c r="T29" s="19"/>
      <c r="U29" s="19"/>
      <c r="V29" s="19"/>
      <c r="W29" s="19"/>
    </row>
    <row r="30" spans="3:23" ht="20.100000000000001" customHeight="1" x14ac:dyDescent="0.2">
      <c r="C30" s="13"/>
      <c r="D30" s="58" t="s">
        <v>34</v>
      </c>
      <c r="E30" s="94"/>
      <c r="F30" s="94"/>
      <c r="G30" s="96"/>
      <c r="H30" s="59"/>
      <c r="I30" s="60"/>
      <c r="M30" s="19"/>
      <c r="N30" s="19"/>
      <c r="O30" s="19"/>
      <c r="P30" s="19"/>
      <c r="Q30" s="19"/>
      <c r="R30" s="19"/>
      <c r="S30" s="19"/>
      <c r="T30" s="19"/>
      <c r="U30" s="19"/>
      <c r="V30" s="19"/>
      <c r="W30" s="19"/>
    </row>
    <row r="31" spans="3:23" ht="20.100000000000001" customHeight="1" x14ac:dyDescent="0.2">
      <c r="C31" s="13"/>
      <c r="D31" s="58" t="s">
        <v>35</v>
      </c>
      <c r="E31" s="94"/>
      <c r="F31" s="94"/>
      <c r="G31" s="96"/>
      <c r="H31" s="59"/>
      <c r="I31" s="60"/>
      <c r="M31" s="19"/>
      <c r="N31" s="19"/>
      <c r="O31" s="19"/>
      <c r="P31" s="19"/>
      <c r="Q31" s="19"/>
      <c r="R31" s="19"/>
      <c r="S31" s="19"/>
      <c r="T31" s="19"/>
      <c r="U31" s="19"/>
      <c r="V31" s="19"/>
      <c r="W31" s="19"/>
    </row>
    <row r="32" spans="3:23" ht="20.100000000000001" customHeight="1" x14ac:dyDescent="0.2">
      <c r="C32" s="13"/>
      <c r="D32" s="58" t="s">
        <v>36</v>
      </c>
      <c r="E32" s="94"/>
      <c r="F32" s="94"/>
      <c r="G32" s="96"/>
      <c r="H32" s="59"/>
      <c r="I32" s="60"/>
      <c r="M32" s="19"/>
      <c r="N32" s="19"/>
      <c r="O32" s="19"/>
      <c r="P32" s="19"/>
      <c r="Q32" s="19"/>
      <c r="R32" s="19"/>
      <c r="S32" s="19"/>
      <c r="T32" s="19"/>
      <c r="U32" s="19"/>
      <c r="V32" s="19"/>
      <c r="W32" s="19"/>
    </row>
    <row r="33" spans="3:23" ht="20.100000000000001" customHeight="1" x14ac:dyDescent="0.2">
      <c r="C33" s="13"/>
      <c r="D33" s="58" t="s">
        <v>37</v>
      </c>
      <c r="E33" s="94"/>
      <c r="F33" s="94"/>
      <c r="G33" s="96"/>
      <c r="H33" s="59"/>
      <c r="I33" s="60"/>
      <c r="M33" s="19"/>
      <c r="N33" s="19"/>
      <c r="O33" s="19"/>
      <c r="P33" s="19"/>
      <c r="Q33" s="19"/>
      <c r="R33" s="19"/>
      <c r="S33" s="19"/>
      <c r="T33" s="19"/>
      <c r="U33" s="19"/>
      <c r="V33" s="19"/>
      <c r="W33" s="19"/>
    </row>
    <row r="34" spans="3:23" ht="20.100000000000001" customHeight="1" x14ac:dyDescent="0.2">
      <c r="C34" s="13"/>
      <c r="D34" s="58" t="s">
        <v>38</v>
      </c>
      <c r="E34" s="94"/>
      <c r="F34" s="94"/>
      <c r="G34" s="96"/>
      <c r="H34" s="59"/>
      <c r="I34" s="60"/>
      <c r="M34" s="19"/>
      <c r="N34" s="19"/>
      <c r="O34" s="19"/>
      <c r="P34" s="19"/>
      <c r="Q34" s="19"/>
      <c r="R34" s="19"/>
      <c r="S34" s="19"/>
      <c r="T34" s="19"/>
      <c r="U34" s="19"/>
      <c r="V34" s="19"/>
      <c r="W34" s="19"/>
    </row>
    <row r="35" spans="3:23" ht="20.100000000000001" customHeight="1" thickBot="1" x14ac:dyDescent="0.25">
      <c r="C35" s="14"/>
      <c r="D35" s="61" t="s">
        <v>39</v>
      </c>
      <c r="E35" s="97"/>
      <c r="F35" s="97"/>
      <c r="G35" s="98"/>
      <c r="H35" s="62"/>
      <c r="I35" s="63"/>
      <c r="M35" s="19"/>
      <c r="N35" s="19"/>
      <c r="O35" s="19"/>
      <c r="P35" s="19"/>
      <c r="Q35" s="19"/>
      <c r="R35" s="19"/>
      <c r="S35" s="19"/>
      <c r="T35" s="19"/>
      <c r="U35" s="19"/>
      <c r="V35" s="19"/>
      <c r="W35" s="19"/>
    </row>
    <row r="36" spans="3:23" ht="20.100000000000001" customHeight="1" thickBot="1" x14ac:dyDescent="0.25">
      <c r="C36" s="13"/>
      <c r="D36" s="235" t="str">
        <f>連名契約【税込用】必要積算経費一覧表_当該年度!D22</f>
        <v>２　消耗品費</v>
      </c>
      <c r="E36" s="236"/>
      <c r="F36" s="236"/>
      <c r="G36" s="236"/>
      <c r="H36" s="29">
        <f>SUM($H37:$H56)</f>
        <v>0</v>
      </c>
      <c r="I36" s="29">
        <f>SUM($I37:$I56)</f>
        <v>0</v>
      </c>
      <c r="J36" s="51">
        <f>IFERROR(ROUNDDOWN($I36*VALUE(連名契約【税込用】必要積算経費一覧表_当該年度!$G$42),0),0)</f>
        <v>0</v>
      </c>
      <c r="K36" s="35">
        <f>$H36+$I36</f>
        <v>0</v>
      </c>
      <c r="M36" s="19"/>
      <c r="N36" s="19"/>
      <c r="O36" s="19"/>
      <c r="P36" s="19"/>
      <c r="Q36" s="19"/>
      <c r="R36" s="19"/>
      <c r="S36" s="19"/>
      <c r="T36" s="19"/>
      <c r="U36" s="19"/>
      <c r="V36" s="19"/>
      <c r="W36" s="19"/>
    </row>
    <row r="37" spans="3:23" ht="20.100000000000001" customHeight="1" x14ac:dyDescent="0.2">
      <c r="C37" s="13"/>
      <c r="D37" s="56" t="s">
        <v>25</v>
      </c>
      <c r="E37" s="92"/>
      <c r="F37" s="92"/>
      <c r="G37" s="99"/>
      <c r="H37" s="57"/>
      <c r="I37" s="60"/>
      <c r="M37" s="19"/>
      <c r="N37" s="19"/>
      <c r="O37" s="19"/>
      <c r="P37" s="19"/>
      <c r="Q37" s="19"/>
      <c r="R37" s="19"/>
      <c r="S37" s="19"/>
      <c r="T37" s="19"/>
      <c r="U37" s="19"/>
      <c r="V37" s="19"/>
      <c r="W37" s="19"/>
    </row>
    <row r="38" spans="3:23" ht="20.100000000000001" customHeight="1" x14ac:dyDescent="0.2">
      <c r="C38" s="13"/>
      <c r="D38" s="58" t="s">
        <v>26</v>
      </c>
      <c r="E38" s="94"/>
      <c r="F38" s="94"/>
      <c r="G38" s="96"/>
      <c r="H38" s="59"/>
      <c r="I38" s="60"/>
      <c r="M38" s="19"/>
      <c r="N38" s="19"/>
      <c r="O38" s="19"/>
      <c r="P38" s="19"/>
      <c r="Q38" s="19"/>
      <c r="R38" s="19"/>
      <c r="S38" s="19"/>
      <c r="T38" s="19"/>
      <c r="U38" s="19"/>
      <c r="V38" s="19"/>
      <c r="W38" s="19"/>
    </row>
    <row r="39" spans="3:23" ht="20.100000000000001" customHeight="1" x14ac:dyDescent="0.2">
      <c r="C39" s="13"/>
      <c r="D39" s="58" t="s">
        <v>27</v>
      </c>
      <c r="E39" s="94"/>
      <c r="F39" s="94"/>
      <c r="G39" s="96"/>
      <c r="H39" s="59"/>
      <c r="I39" s="60"/>
      <c r="M39" s="19"/>
      <c r="N39" s="19"/>
      <c r="O39" s="19"/>
      <c r="P39" s="19"/>
      <c r="Q39" s="19"/>
      <c r="R39" s="19"/>
      <c r="S39" s="19"/>
      <c r="T39" s="19"/>
      <c r="U39" s="19"/>
      <c r="V39" s="19"/>
      <c r="W39" s="19"/>
    </row>
    <row r="40" spans="3:23" ht="20.100000000000001" customHeight="1" x14ac:dyDescent="0.2">
      <c r="C40" s="13"/>
      <c r="D40" s="58" t="s">
        <v>28</v>
      </c>
      <c r="E40" s="94"/>
      <c r="F40" s="94"/>
      <c r="G40" s="96"/>
      <c r="H40" s="59"/>
      <c r="I40" s="60"/>
      <c r="M40" s="19"/>
      <c r="N40" s="19"/>
      <c r="O40" s="19"/>
      <c r="P40" s="19"/>
      <c r="Q40" s="19"/>
      <c r="R40" s="19"/>
      <c r="S40" s="19"/>
      <c r="T40" s="19"/>
      <c r="U40" s="19"/>
      <c r="V40" s="19"/>
      <c r="W40" s="19"/>
    </row>
    <row r="41" spans="3:23" ht="20.100000000000001" customHeight="1" x14ac:dyDescent="0.2">
      <c r="C41" s="13"/>
      <c r="D41" s="58" t="s">
        <v>29</v>
      </c>
      <c r="E41" s="94"/>
      <c r="F41" s="94"/>
      <c r="G41" s="96"/>
      <c r="H41" s="59"/>
      <c r="I41" s="60"/>
      <c r="M41" s="19"/>
      <c r="N41" s="19"/>
      <c r="O41" s="19"/>
      <c r="P41" s="19"/>
      <c r="Q41" s="19"/>
      <c r="R41" s="19"/>
      <c r="S41" s="19"/>
      <c r="T41" s="19"/>
      <c r="U41" s="19"/>
      <c r="V41" s="19"/>
      <c r="W41" s="19"/>
    </row>
    <row r="42" spans="3:23" ht="20.100000000000001" customHeight="1" x14ac:dyDescent="0.2">
      <c r="C42" s="13"/>
      <c r="D42" s="58" t="s">
        <v>30</v>
      </c>
      <c r="E42" s="94"/>
      <c r="F42" s="94"/>
      <c r="G42" s="96"/>
      <c r="H42" s="59"/>
      <c r="I42" s="60"/>
      <c r="M42" s="19"/>
      <c r="N42" s="19"/>
      <c r="O42" s="19"/>
      <c r="P42" s="19"/>
      <c r="Q42" s="19"/>
      <c r="R42" s="19"/>
      <c r="S42" s="19"/>
      <c r="T42" s="19"/>
      <c r="U42" s="19"/>
      <c r="V42" s="19"/>
      <c r="W42" s="19"/>
    </row>
    <row r="43" spans="3:23" ht="20.100000000000001" customHeight="1" x14ac:dyDescent="0.2">
      <c r="C43" s="13"/>
      <c r="D43" s="58" t="s">
        <v>31</v>
      </c>
      <c r="E43" s="94"/>
      <c r="F43" s="94"/>
      <c r="G43" s="96"/>
      <c r="H43" s="59"/>
      <c r="I43" s="60"/>
      <c r="M43" s="19"/>
      <c r="N43" s="19"/>
      <c r="O43" s="19"/>
      <c r="P43" s="19"/>
      <c r="Q43" s="19"/>
      <c r="R43" s="19"/>
      <c r="S43" s="19"/>
      <c r="T43" s="19"/>
      <c r="U43" s="19"/>
      <c r="V43" s="19"/>
      <c r="W43" s="19"/>
    </row>
    <row r="44" spans="3:23" ht="20.100000000000001" customHeight="1" x14ac:dyDescent="0.2">
      <c r="C44" s="13"/>
      <c r="D44" s="58" t="s">
        <v>32</v>
      </c>
      <c r="E44" s="94"/>
      <c r="F44" s="94"/>
      <c r="G44" s="96"/>
      <c r="H44" s="59"/>
      <c r="I44" s="60"/>
      <c r="M44" s="19"/>
      <c r="N44" s="19"/>
      <c r="O44" s="19"/>
      <c r="P44" s="19"/>
      <c r="Q44" s="19"/>
      <c r="R44" s="19"/>
      <c r="S44" s="19"/>
      <c r="T44" s="19"/>
      <c r="U44" s="19"/>
      <c r="V44" s="19"/>
      <c r="W44" s="19"/>
    </row>
    <row r="45" spans="3:23" ht="20.100000000000001" customHeight="1" x14ac:dyDescent="0.2">
      <c r="C45" s="13"/>
      <c r="D45" s="58" t="s">
        <v>33</v>
      </c>
      <c r="E45" s="94"/>
      <c r="F45" s="94"/>
      <c r="G45" s="96"/>
      <c r="H45" s="59"/>
      <c r="I45" s="60"/>
      <c r="M45" s="19"/>
      <c r="N45" s="19"/>
      <c r="O45" s="19"/>
      <c r="P45" s="19"/>
      <c r="Q45" s="19"/>
      <c r="R45" s="19"/>
      <c r="S45" s="19"/>
      <c r="T45" s="19"/>
      <c r="U45" s="19"/>
      <c r="V45" s="19"/>
      <c r="W45" s="19"/>
    </row>
    <row r="46" spans="3:23" ht="20.100000000000001" customHeight="1" x14ac:dyDescent="0.2">
      <c r="C46" s="13"/>
      <c r="D46" s="58" t="s">
        <v>34</v>
      </c>
      <c r="E46" s="94"/>
      <c r="F46" s="94"/>
      <c r="G46" s="96"/>
      <c r="H46" s="59"/>
      <c r="I46" s="60"/>
      <c r="M46" s="19"/>
      <c r="N46" s="19"/>
      <c r="O46" s="19"/>
      <c r="P46" s="19"/>
      <c r="Q46" s="19"/>
      <c r="R46" s="19"/>
      <c r="S46" s="19"/>
      <c r="T46" s="19"/>
      <c r="U46" s="19"/>
      <c r="V46" s="19"/>
      <c r="W46" s="19"/>
    </row>
    <row r="47" spans="3:23" ht="20.100000000000001" customHeight="1" x14ac:dyDescent="0.2">
      <c r="C47" s="13"/>
      <c r="D47" s="58" t="s">
        <v>35</v>
      </c>
      <c r="E47" s="94"/>
      <c r="F47" s="94"/>
      <c r="G47" s="96"/>
      <c r="H47" s="59"/>
      <c r="I47" s="60"/>
      <c r="M47" s="19"/>
      <c r="N47" s="19"/>
      <c r="O47" s="19"/>
      <c r="P47" s="19"/>
      <c r="Q47" s="19"/>
      <c r="R47" s="19"/>
      <c r="S47" s="19"/>
      <c r="T47" s="19"/>
      <c r="U47" s="19"/>
      <c r="V47" s="19"/>
      <c r="W47" s="19"/>
    </row>
    <row r="48" spans="3:23" ht="20.100000000000001" customHeight="1" x14ac:dyDescent="0.2">
      <c r="C48" s="13"/>
      <c r="D48" s="58" t="s">
        <v>36</v>
      </c>
      <c r="E48" s="94"/>
      <c r="F48" s="94"/>
      <c r="G48" s="96"/>
      <c r="H48" s="59"/>
      <c r="I48" s="60"/>
      <c r="M48" s="19"/>
      <c r="N48" s="19"/>
      <c r="O48" s="19"/>
      <c r="P48" s="19"/>
      <c r="Q48" s="19"/>
      <c r="R48" s="19"/>
      <c r="S48" s="19"/>
      <c r="T48" s="19"/>
      <c r="U48" s="19"/>
      <c r="V48" s="19"/>
      <c r="W48" s="19"/>
    </row>
    <row r="49" spans="3:23" ht="20.100000000000001" customHeight="1" x14ac:dyDescent="0.2">
      <c r="C49" s="13"/>
      <c r="D49" s="58" t="s">
        <v>37</v>
      </c>
      <c r="E49" s="94"/>
      <c r="F49" s="94"/>
      <c r="G49" s="96"/>
      <c r="H49" s="59"/>
      <c r="I49" s="60"/>
      <c r="M49" s="19"/>
      <c r="N49" s="19"/>
      <c r="O49" s="19"/>
      <c r="P49" s="19"/>
      <c r="Q49" s="19"/>
      <c r="R49" s="19"/>
      <c r="S49" s="19"/>
      <c r="T49" s="19"/>
      <c r="U49" s="19"/>
      <c r="V49" s="19"/>
      <c r="W49" s="19"/>
    </row>
    <row r="50" spans="3:23" ht="20.100000000000001" customHeight="1" x14ac:dyDescent="0.2">
      <c r="C50" s="13"/>
      <c r="D50" s="58" t="s">
        <v>38</v>
      </c>
      <c r="E50" s="94"/>
      <c r="F50" s="94"/>
      <c r="G50" s="96"/>
      <c r="H50" s="59"/>
      <c r="I50" s="60"/>
      <c r="M50" s="19"/>
      <c r="N50" s="19"/>
      <c r="O50" s="19"/>
      <c r="P50" s="19"/>
      <c r="Q50" s="19"/>
      <c r="R50" s="19"/>
      <c r="S50" s="19"/>
      <c r="T50" s="19"/>
      <c r="U50" s="19"/>
      <c r="V50" s="19"/>
      <c r="W50" s="19"/>
    </row>
    <row r="51" spans="3:23" ht="20.100000000000001" customHeight="1" x14ac:dyDescent="0.2">
      <c r="C51" s="13"/>
      <c r="D51" s="58" t="s">
        <v>39</v>
      </c>
      <c r="E51" s="94"/>
      <c r="F51" s="94"/>
      <c r="G51" s="96"/>
      <c r="H51" s="59"/>
      <c r="I51" s="60"/>
      <c r="M51" s="19"/>
      <c r="N51" s="19"/>
      <c r="O51" s="19"/>
      <c r="P51" s="19"/>
      <c r="Q51" s="19"/>
      <c r="R51" s="19"/>
      <c r="S51" s="19"/>
      <c r="T51" s="19"/>
      <c r="U51" s="19"/>
      <c r="V51" s="19"/>
      <c r="W51" s="19"/>
    </row>
    <row r="52" spans="3:23" ht="20.100000000000001" customHeight="1" x14ac:dyDescent="0.2">
      <c r="C52" s="13"/>
      <c r="D52" s="58" t="s">
        <v>40</v>
      </c>
      <c r="E52" s="94"/>
      <c r="F52" s="94"/>
      <c r="G52" s="96"/>
      <c r="H52" s="59"/>
      <c r="I52" s="60"/>
      <c r="M52" s="19"/>
      <c r="N52" s="19"/>
      <c r="O52" s="19"/>
      <c r="P52" s="19"/>
      <c r="Q52" s="19"/>
      <c r="R52" s="19"/>
      <c r="S52" s="19"/>
      <c r="T52" s="19"/>
      <c r="U52" s="19"/>
      <c r="V52" s="19"/>
      <c r="W52" s="19"/>
    </row>
    <row r="53" spans="3:23" ht="20.100000000000001" customHeight="1" x14ac:dyDescent="0.2">
      <c r="C53" s="13"/>
      <c r="D53" s="58" t="s">
        <v>41</v>
      </c>
      <c r="E53" s="94"/>
      <c r="F53" s="94"/>
      <c r="G53" s="96"/>
      <c r="H53" s="59"/>
      <c r="I53" s="60"/>
      <c r="M53" s="19"/>
      <c r="N53" s="19"/>
      <c r="O53" s="19"/>
      <c r="P53" s="19"/>
      <c r="Q53" s="19"/>
      <c r="R53" s="19"/>
      <c r="S53" s="19"/>
      <c r="T53" s="19"/>
      <c r="U53" s="19"/>
      <c r="V53" s="19"/>
      <c r="W53" s="19"/>
    </row>
    <row r="54" spans="3:23" ht="20.100000000000001" customHeight="1" x14ac:dyDescent="0.2">
      <c r="C54" s="13"/>
      <c r="D54" s="58" t="s">
        <v>42</v>
      </c>
      <c r="E54" s="94"/>
      <c r="F54" s="94"/>
      <c r="G54" s="96"/>
      <c r="H54" s="59"/>
      <c r="I54" s="60"/>
      <c r="M54" s="19"/>
      <c r="N54" s="19"/>
      <c r="O54" s="19"/>
      <c r="P54" s="19"/>
      <c r="Q54" s="19"/>
      <c r="R54" s="19"/>
      <c r="S54" s="19"/>
      <c r="T54" s="19"/>
      <c r="U54" s="19"/>
      <c r="V54" s="19"/>
      <c r="W54" s="19"/>
    </row>
    <row r="55" spans="3:23" ht="20.100000000000001" customHeight="1" x14ac:dyDescent="0.2">
      <c r="C55" s="13"/>
      <c r="D55" s="58" t="s">
        <v>43</v>
      </c>
      <c r="E55" s="94"/>
      <c r="F55" s="94"/>
      <c r="G55" s="96"/>
      <c r="H55" s="59"/>
      <c r="I55" s="60"/>
      <c r="M55" s="19"/>
      <c r="N55" s="19"/>
      <c r="O55" s="19"/>
      <c r="P55" s="19"/>
      <c r="Q55" s="19"/>
      <c r="R55" s="19"/>
      <c r="S55" s="19"/>
      <c r="T55" s="19"/>
      <c r="U55" s="19"/>
      <c r="V55" s="19"/>
      <c r="W55" s="19"/>
    </row>
    <row r="56" spans="3:23" ht="20.100000000000001" customHeight="1" thickBot="1" x14ac:dyDescent="0.25">
      <c r="C56" s="15"/>
      <c r="D56" s="64" t="s">
        <v>44</v>
      </c>
      <c r="E56" s="100"/>
      <c r="F56" s="100"/>
      <c r="G56" s="101"/>
      <c r="H56" s="65"/>
      <c r="I56" s="66"/>
      <c r="M56" s="19"/>
      <c r="N56" s="19"/>
      <c r="O56" s="19"/>
      <c r="P56" s="19"/>
      <c r="Q56" s="19"/>
      <c r="R56" s="19"/>
      <c r="S56" s="19"/>
      <c r="T56" s="19"/>
      <c r="U56" s="19"/>
      <c r="V56" s="19"/>
      <c r="W56" s="19"/>
    </row>
    <row r="57" spans="3:23" ht="20.100000000000001" customHeight="1" x14ac:dyDescent="0.2">
      <c r="D57" s="16"/>
    </row>
    <row r="58" spans="3:23" ht="20.100000000000001" customHeight="1" x14ac:dyDescent="0.2">
      <c r="D58" s="16"/>
    </row>
  </sheetData>
  <sheetProtection algorithmName="SHA-512" hashValue="p0353U4rBPHkUBLts7HcF+ZCiIDURM6BM/uj5QkXrY7U4PFDWfSMYxL1ZQ6Pu24ytvKbI1AL96sEUL+ExUBtww==" saltValue="2syFjJ5qaXTXaQIO3y2JTQ==" spinCount="100000" sheet="1" formatCells="0" formatRows="0" insertRows="0"/>
  <protectedRanges>
    <protectedRange sqref="D21:I35 D37:I56" name="範囲1_1"/>
  </protectedRanges>
  <mergeCells count="16">
    <mergeCell ref="E13:H13"/>
    <mergeCell ref="C13:D13"/>
    <mergeCell ref="C16:D16"/>
    <mergeCell ref="C11:H11"/>
    <mergeCell ref="E14:H14"/>
    <mergeCell ref="C14:D14"/>
    <mergeCell ref="E15:H15"/>
    <mergeCell ref="C15:D15"/>
    <mergeCell ref="E16:H16"/>
    <mergeCell ref="K17:K18"/>
    <mergeCell ref="I17:J17"/>
    <mergeCell ref="D20:G20"/>
    <mergeCell ref="D36:G36"/>
    <mergeCell ref="H17:H18"/>
    <mergeCell ref="C17:G17"/>
    <mergeCell ref="D19:G19"/>
  </mergeCells>
  <phoneticPr fontId="5"/>
  <dataValidations count="1">
    <dataValidation type="whole" operator="greaterThanOrEqual" allowBlank="1" showInputMessage="1" showErrorMessage="1" error="整数を入力してください。" sqref="H21:I35 H37:I56" xr:uid="{00000000-0002-0000-01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4"/>
  <sheetViews>
    <sheetView zoomScaleNormal="100" zoomScaleSheetLayoutView="70" workbookViewId="0">
      <selection activeCell="E33" sqref="E33"/>
    </sheetView>
  </sheetViews>
  <sheetFormatPr defaultColWidth="10.6640625" defaultRowHeight="20.100000000000001" customHeight="1" x14ac:dyDescent="0.2"/>
  <cols>
    <col min="1" max="1" width="9" style="9" customWidth="1"/>
    <col min="2" max="2" width="4.44140625" style="9" customWidth="1"/>
    <col min="3" max="3" width="11.6640625" style="9" customWidth="1"/>
    <col min="4" max="4" width="7" style="9" customWidth="1"/>
    <col min="5" max="5" width="50.6640625" style="9" customWidth="1"/>
    <col min="6" max="6" width="8.6640625" style="9" customWidth="1"/>
    <col min="7" max="7" width="27.88671875" style="9" customWidth="1"/>
    <col min="8" max="8" width="10.6640625" style="9" customWidth="1"/>
    <col min="9" max="10" width="10.6640625" style="9"/>
    <col min="11" max="11" width="15.44140625" style="9" customWidth="1"/>
    <col min="12" max="12" width="5.6640625" style="9" customWidth="1"/>
    <col min="13" max="16384" width="10.6640625" style="9"/>
  </cols>
  <sheetData>
    <row r="1" spans="1:23" ht="20.100000000000001" customHeight="1" x14ac:dyDescent="0.2">
      <c r="A1" s="1"/>
      <c r="C1" s="40" t="str">
        <f>連名契約【税込用】必要積算経費一覧表_当該年度!C1</f>
        <v>（革新）様式1-1-1b（2024-1）年度別実施計画書別紙１（税込用）</v>
      </c>
      <c r="M1" s="102"/>
    </row>
    <row r="2" spans="1:23" ht="20.100000000000001" customHeight="1" x14ac:dyDescent="0.2">
      <c r="A2" s="1"/>
      <c r="C2" s="79" t="str">
        <f>明細Ⅰ【物品費】!C2</f>
        <v>［記入要領］</v>
      </c>
    </row>
    <row r="3" spans="1:23" ht="12" x14ac:dyDescent="0.2">
      <c r="C3" s="77" t="str">
        <f>明細Ⅰ【物品費】!C3</f>
        <v>１．水色地/黄色地のセル</v>
      </c>
    </row>
    <row r="4" spans="1:23" ht="12" x14ac:dyDescent="0.2">
      <c r="C4" s="79" t="str">
        <f>明細Ⅰ【物品費】!C4</f>
        <v>　　・水色地のセルのみ必要事項を記入してください。</v>
      </c>
    </row>
    <row r="5" spans="1:23" ht="12" x14ac:dyDescent="0.2">
      <c r="C5" s="78" t="str">
        <f>明細Ⅰ【物品費】!C5</f>
        <v>　　・文字入力が不要なセルは空欄にしておいてください。</v>
      </c>
    </row>
    <row r="6" spans="1:23" ht="12" x14ac:dyDescent="0.2">
      <c r="C6" s="79" t="str">
        <f>明細Ⅰ【物品費】!C6</f>
        <v>　　・変更時は、前回までの変更箇所を黒字、今回の変更箇所を赤字にしてください。</v>
      </c>
    </row>
    <row r="7" spans="1:23" ht="12" x14ac:dyDescent="0.2">
      <c r="C7" s="170" t="s">
        <v>89</v>
      </c>
    </row>
    <row r="8" spans="1:23" ht="12" customHeight="1" x14ac:dyDescent="0.2">
      <c r="C8" s="79"/>
    </row>
    <row r="9" spans="1:23" ht="20.100000000000001" customHeight="1" x14ac:dyDescent="0.2">
      <c r="C9" s="10"/>
    </row>
    <row r="10" spans="1:23" ht="20.100000000000001" customHeight="1" x14ac:dyDescent="0.2">
      <c r="C10" s="10"/>
    </row>
    <row r="11" spans="1:23" ht="20.100000000000001" customHeight="1" x14ac:dyDescent="0.2">
      <c r="C11" s="244" t="s">
        <v>24</v>
      </c>
      <c r="D11" s="245"/>
      <c r="E11" s="245"/>
      <c r="F11" s="245"/>
      <c r="G11" s="245"/>
      <c r="H11" s="245"/>
    </row>
    <row r="12" spans="1:23" ht="20.100000000000001" customHeight="1" x14ac:dyDescent="0.2">
      <c r="C12" s="73"/>
      <c r="D12" s="74"/>
      <c r="E12" s="74"/>
      <c r="F12" s="74"/>
      <c r="G12" s="74"/>
      <c r="H12" s="74"/>
    </row>
    <row r="13" spans="1:23" ht="19.5" customHeight="1" x14ac:dyDescent="0.2">
      <c r="C13" s="208" t="s">
        <v>4</v>
      </c>
      <c r="D13" s="208"/>
      <c r="E13" s="252" t="str">
        <f>連名契約【税込用】必要積算経費一覧表_当該年度!E14</f>
        <v>999A0101</v>
      </c>
      <c r="F13" s="252"/>
      <c r="G13" s="252"/>
      <c r="H13" s="252"/>
    </row>
    <row r="14" spans="1:23" ht="80.099999999999994" customHeight="1" x14ac:dyDescent="0.2">
      <c r="C14" s="200" t="s">
        <v>85</v>
      </c>
      <c r="D14" s="200"/>
      <c r="E14" s="246" t="str">
        <f>連名契約【税込用】必要積算経費一覧表_当該年度!E15</f>
        <v>○○○○○○○○
研究開発項目1　○○○○○○
研究開発項目2　○○○○○○
研究開発項目3　○○○○○○</v>
      </c>
      <c r="F14" s="246" t="e">
        <f>IF(連名契約【税込用】必要積算経費一覧表_当該年度!#REF!&lt;&gt;0,連名契約【税込用】必要積算経費一覧表_当該年度!#REF!,"")</f>
        <v>#REF!</v>
      </c>
      <c r="G14" s="246" t="e">
        <f>IF(連名契約【税込用】必要積算経費一覧表_当該年度!#REF!&lt;&gt;0,連名契約【税込用】必要積算経費一覧表_当該年度!#REF!,"")</f>
        <v>#REF!</v>
      </c>
      <c r="H14" s="246" t="e">
        <f>IF(連名契約【税込用】必要積算経費一覧表_当該年度!#REF!&lt;&gt;0,連名契約【税込用】必要積算経費一覧表_当該年度!#REF!,"")</f>
        <v>#REF!</v>
      </c>
    </row>
    <row r="15" spans="1:23" ht="19.5" customHeight="1" x14ac:dyDescent="0.2">
      <c r="C15" s="210" t="s">
        <v>66</v>
      </c>
      <c r="D15" s="211"/>
      <c r="E15" s="247" t="str">
        <f>明細Ⅰ【物品費】!E15</f>
        <v>△△△△△△△</v>
      </c>
      <c r="F15" s="247" t="str">
        <f>IF(連名契約【税込用】必要積算経費一覧表_当該年度!G16&lt;&gt;0,連名契約【税込用】必要積算経費一覧表_当該年度!G16,"")</f>
        <v/>
      </c>
      <c r="G15" s="247" t="str">
        <f>IF(連名契約【税込用】必要積算経費一覧表_当該年度!I16&lt;&gt;0,連名契約【税込用】必要積算経費一覧表_当該年度!I16,"")</f>
        <v/>
      </c>
      <c r="H15" s="247" t="str">
        <f>IF(連名契約【税込用】必要積算経費一覧表_当該年度!J16&lt;&gt;0,連名契約【税込用】必要積算経費一覧表_当該年度!J16,"")</f>
        <v/>
      </c>
    </row>
    <row r="16" spans="1:23" ht="19.5" customHeight="1" thickBot="1" x14ac:dyDescent="0.25">
      <c r="C16" s="212" t="s">
        <v>83</v>
      </c>
      <c r="D16" s="212"/>
      <c r="E16" s="248" t="str">
        <f>明細Ⅰ【物品費】!E16</f>
        <v>××××株式会社</v>
      </c>
      <c r="F16" s="249"/>
      <c r="G16" s="249"/>
      <c r="H16" s="249"/>
      <c r="K16" s="17"/>
      <c r="M16" s="19"/>
      <c r="N16" s="19"/>
      <c r="O16" s="19"/>
      <c r="P16" s="19"/>
      <c r="Q16" s="19"/>
      <c r="R16" s="19"/>
      <c r="S16" s="19"/>
      <c r="T16" s="19"/>
      <c r="U16" s="19"/>
      <c r="V16" s="19"/>
      <c r="W16" s="19"/>
    </row>
    <row r="17" spans="3:23" ht="20.100000000000001" customHeight="1" x14ac:dyDescent="0.2">
      <c r="C17" s="239" t="s">
        <v>56</v>
      </c>
      <c r="D17" s="240"/>
      <c r="E17" s="240"/>
      <c r="F17" s="240"/>
      <c r="G17" s="240"/>
      <c r="H17" s="237" t="s">
        <v>57</v>
      </c>
      <c r="I17" s="233" t="s">
        <v>63</v>
      </c>
      <c r="J17" s="234"/>
      <c r="K17" s="231" t="s">
        <v>58</v>
      </c>
      <c r="M17" s="19"/>
      <c r="N17" s="19"/>
      <c r="O17" s="19"/>
      <c r="P17" s="19"/>
      <c r="Q17" s="19"/>
      <c r="R17" s="19"/>
      <c r="S17" s="19"/>
      <c r="T17" s="19"/>
      <c r="U17" s="19"/>
      <c r="V17" s="19"/>
      <c r="W17" s="19"/>
    </row>
    <row r="18" spans="3:23" ht="20.100000000000001" customHeight="1" thickBot="1" x14ac:dyDescent="0.25">
      <c r="C18" s="11" t="s">
        <v>0</v>
      </c>
      <c r="D18" s="12" t="s">
        <v>1</v>
      </c>
      <c r="E18" s="124" t="s">
        <v>3</v>
      </c>
      <c r="F18" s="126" t="s">
        <v>73</v>
      </c>
      <c r="G18" s="125" t="s">
        <v>74</v>
      </c>
      <c r="H18" s="238"/>
      <c r="I18" s="37" t="s">
        <v>62</v>
      </c>
      <c r="J18" s="38" t="s">
        <v>61</v>
      </c>
      <c r="K18" s="232"/>
      <c r="M18" s="19"/>
      <c r="N18" s="19"/>
      <c r="O18" s="19"/>
      <c r="P18" s="19"/>
      <c r="Q18" s="19"/>
      <c r="R18" s="19"/>
      <c r="S18" s="19"/>
      <c r="T18" s="19"/>
      <c r="U18" s="19"/>
      <c r="V18" s="19"/>
      <c r="W18" s="19"/>
    </row>
    <row r="19" spans="3:23" ht="19.5" customHeight="1" x14ac:dyDescent="0.2">
      <c r="C19" s="250" t="str">
        <f>連名契約【税込用】必要積算経費一覧表_当該年度!C23</f>
        <v>Ⅱ　人件費・謝金</v>
      </c>
      <c r="D19" s="251"/>
      <c r="E19" s="241" t="s">
        <v>81</v>
      </c>
      <c r="F19" s="241"/>
      <c r="G19" s="242"/>
      <c r="H19" s="27">
        <f>$H20+$H41</f>
        <v>0</v>
      </c>
      <c r="I19" s="32">
        <f>$I20+$I41</f>
        <v>0</v>
      </c>
      <c r="J19" s="25">
        <f>$J20+$J41</f>
        <v>0</v>
      </c>
      <c r="K19" s="31">
        <f>$H19+$I19</f>
        <v>0</v>
      </c>
      <c r="M19" s="19"/>
      <c r="N19" s="19"/>
      <c r="O19" s="19"/>
      <c r="P19" s="19"/>
      <c r="Q19" s="19"/>
      <c r="R19" s="19"/>
      <c r="S19" s="19"/>
      <c r="T19" s="19"/>
      <c r="U19" s="19"/>
      <c r="V19" s="19"/>
      <c r="W19" s="19"/>
    </row>
    <row r="20" spans="3:23" ht="20.100000000000001" customHeight="1" thickBot="1" x14ac:dyDescent="0.25">
      <c r="C20" s="13"/>
      <c r="D20" s="235" t="str">
        <f>連名契約【税込用】必要積算経費一覧表_当該年度!D24</f>
        <v>１　人件費</v>
      </c>
      <c r="E20" s="236"/>
      <c r="F20" s="236"/>
      <c r="G20" s="236"/>
      <c r="H20" s="29">
        <f>SUM($H21:$H40)</f>
        <v>0</v>
      </c>
      <c r="I20" s="33">
        <f>SUM($I21:$I40)</f>
        <v>0</v>
      </c>
      <c r="J20" s="52">
        <f>IFERROR(ROUNDDOWN($I20*VALUE(連名契約【税込用】必要積算経費一覧表_当該年度!$G$42),0),0)</f>
        <v>0</v>
      </c>
      <c r="K20" s="34">
        <f>$H20+$I20</f>
        <v>0</v>
      </c>
      <c r="M20" s="19"/>
      <c r="N20" s="19"/>
      <c r="O20" s="19"/>
      <c r="P20" s="19"/>
      <c r="Q20" s="19"/>
      <c r="R20" s="19"/>
      <c r="S20" s="19"/>
      <c r="T20" s="19"/>
      <c r="U20" s="19"/>
      <c r="V20" s="19"/>
      <c r="W20" s="19"/>
    </row>
    <row r="21" spans="3:23" ht="20.100000000000001" customHeight="1" x14ac:dyDescent="0.2">
      <c r="C21" s="13"/>
      <c r="D21" s="56" t="s">
        <v>25</v>
      </c>
      <c r="E21" s="104"/>
      <c r="F21" s="92"/>
      <c r="G21" s="93"/>
      <c r="H21" s="161"/>
      <c r="I21" s="60"/>
      <c r="M21" s="19"/>
      <c r="N21" s="19"/>
      <c r="O21" s="19"/>
      <c r="P21" s="19"/>
      <c r="Q21" s="19"/>
      <c r="R21" s="19"/>
      <c r="S21" s="19"/>
      <c r="T21" s="19"/>
      <c r="U21" s="19"/>
      <c r="V21" s="19"/>
      <c r="W21" s="19"/>
    </row>
    <row r="22" spans="3:23" ht="20.100000000000001" customHeight="1" x14ac:dyDescent="0.2">
      <c r="C22" s="13"/>
      <c r="D22" s="58" t="s">
        <v>26</v>
      </c>
      <c r="E22" s="105"/>
      <c r="F22" s="94"/>
      <c r="G22" s="95"/>
      <c r="H22" s="162"/>
      <c r="I22" s="60"/>
      <c r="M22" s="19"/>
      <c r="N22" s="19"/>
      <c r="O22" s="19"/>
      <c r="P22" s="19"/>
      <c r="Q22" s="19"/>
      <c r="R22" s="19"/>
      <c r="S22" s="19"/>
      <c r="T22" s="19"/>
      <c r="U22" s="19"/>
      <c r="V22" s="19"/>
      <c r="W22" s="19"/>
    </row>
    <row r="23" spans="3:23" ht="20.100000000000001" customHeight="1" x14ac:dyDescent="0.2">
      <c r="C23" s="13"/>
      <c r="D23" s="58" t="s">
        <v>27</v>
      </c>
      <c r="E23" s="105"/>
      <c r="F23" s="94"/>
      <c r="G23" s="95"/>
      <c r="H23" s="162"/>
      <c r="I23" s="60"/>
      <c r="M23" s="19"/>
      <c r="N23" s="19"/>
      <c r="O23" s="19"/>
      <c r="P23" s="19"/>
      <c r="Q23" s="19"/>
      <c r="R23" s="19"/>
      <c r="S23" s="19"/>
      <c r="T23" s="19"/>
      <c r="U23" s="19"/>
      <c r="V23" s="19"/>
      <c r="W23" s="19"/>
    </row>
    <row r="24" spans="3:23" ht="20.100000000000001" customHeight="1" x14ac:dyDescent="0.2">
      <c r="C24" s="13"/>
      <c r="D24" s="58" t="s">
        <v>28</v>
      </c>
      <c r="E24" s="105"/>
      <c r="F24" s="94"/>
      <c r="G24" s="95"/>
      <c r="H24" s="162"/>
      <c r="I24" s="60"/>
      <c r="M24" s="19"/>
      <c r="N24" s="19"/>
      <c r="O24" s="19"/>
      <c r="P24" s="19"/>
      <c r="Q24" s="19"/>
      <c r="R24" s="19"/>
      <c r="S24" s="19"/>
      <c r="T24" s="19"/>
      <c r="U24" s="19"/>
      <c r="V24" s="19"/>
      <c r="W24" s="19"/>
    </row>
    <row r="25" spans="3:23" ht="20.100000000000001" customHeight="1" x14ac:dyDescent="0.2">
      <c r="C25" s="13"/>
      <c r="D25" s="58" t="s">
        <v>29</v>
      </c>
      <c r="E25" s="105"/>
      <c r="F25" s="94"/>
      <c r="G25" s="95"/>
      <c r="H25" s="162"/>
      <c r="I25" s="60"/>
      <c r="M25" s="19"/>
      <c r="N25" s="19"/>
      <c r="O25" s="19"/>
      <c r="P25" s="19"/>
      <c r="Q25" s="19"/>
      <c r="R25" s="19"/>
      <c r="S25" s="19"/>
      <c r="T25" s="19"/>
      <c r="U25" s="19"/>
      <c r="V25" s="19"/>
      <c r="W25" s="19"/>
    </row>
    <row r="26" spans="3:23" ht="20.100000000000001" customHeight="1" x14ac:dyDescent="0.2">
      <c r="C26" s="13"/>
      <c r="D26" s="58" t="s">
        <v>30</v>
      </c>
      <c r="E26" s="105"/>
      <c r="F26" s="94"/>
      <c r="G26" s="95"/>
      <c r="H26" s="162"/>
      <c r="I26" s="60"/>
      <c r="M26" s="19"/>
      <c r="N26" s="19"/>
      <c r="O26" s="19"/>
      <c r="P26" s="19"/>
      <c r="Q26" s="19"/>
      <c r="R26" s="19"/>
      <c r="S26" s="19"/>
      <c r="T26" s="19"/>
      <c r="U26" s="19"/>
      <c r="V26" s="19"/>
      <c r="W26" s="19"/>
    </row>
    <row r="27" spans="3:23" ht="20.100000000000001" customHeight="1" x14ac:dyDescent="0.2">
      <c r="C27" s="13"/>
      <c r="D27" s="58" t="s">
        <v>31</v>
      </c>
      <c r="E27" s="105"/>
      <c r="F27" s="94"/>
      <c r="G27" s="95"/>
      <c r="H27" s="162"/>
      <c r="I27" s="60"/>
      <c r="M27" s="19"/>
      <c r="N27" s="19"/>
      <c r="O27" s="19"/>
      <c r="P27" s="19"/>
      <c r="Q27" s="19"/>
      <c r="R27" s="19"/>
      <c r="S27" s="19"/>
      <c r="T27" s="19"/>
      <c r="U27" s="19"/>
      <c r="V27" s="19"/>
      <c r="W27" s="19"/>
    </row>
    <row r="28" spans="3:23" ht="20.100000000000001" customHeight="1" x14ac:dyDescent="0.2">
      <c r="C28" s="13"/>
      <c r="D28" s="58" t="s">
        <v>32</v>
      </c>
      <c r="E28" s="105"/>
      <c r="F28" s="94"/>
      <c r="G28" s="95"/>
      <c r="H28" s="162"/>
      <c r="I28" s="60"/>
      <c r="M28" s="19"/>
      <c r="N28" s="19"/>
      <c r="O28" s="19"/>
      <c r="P28" s="19"/>
      <c r="Q28" s="19"/>
      <c r="R28" s="19"/>
      <c r="S28" s="19"/>
      <c r="T28" s="19"/>
      <c r="U28" s="19"/>
      <c r="V28" s="19"/>
      <c r="W28" s="19"/>
    </row>
    <row r="29" spans="3:23" ht="20.100000000000001" customHeight="1" x14ac:dyDescent="0.2">
      <c r="C29" s="13"/>
      <c r="D29" s="58" t="s">
        <v>33</v>
      </c>
      <c r="E29" s="105"/>
      <c r="F29" s="94"/>
      <c r="G29" s="95"/>
      <c r="H29" s="162"/>
      <c r="I29" s="60"/>
      <c r="M29" s="19"/>
      <c r="N29" s="19"/>
      <c r="O29" s="19"/>
      <c r="P29" s="19"/>
      <c r="Q29" s="19"/>
      <c r="R29" s="19"/>
      <c r="S29" s="19"/>
      <c r="T29" s="19"/>
      <c r="U29" s="19"/>
      <c r="V29" s="19"/>
      <c r="W29" s="19"/>
    </row>
    <row r="30" spans="3:23" ht="20.100000000000001" customHeight="1" x14ac:dyDescent="0.2">
      <c r="C30" s="13"/>
      <c r="D30" s="58" t="s">
        <v>34</v>
      </c>
      <c r="E30" s="105"/>
      <c r="F30" s="94"/>
      <c r="G30" s="95"/>
      <c r="H30" s="162"/>
      <c r="I30" s="60"/>
      <c r="M30" s="19"/>
      <c r="N30" s="19"/>
      <c r="O30" s="19"/>
      <c r="P30" s="19"/>
      <c r="Q30" s="19"/>
      <c r="R30" s="19"/>
      <c r="S30" s="19"/>
      <c r="T30" s="19"/>
      <c r="U30" s="19"/>
      <c r="V30" s="19"/>
      <c r="W30" s="19"/>
    </row>
    <row r="31" spans="3:23" ht="20.100000000000001" customHeight="1" x14ac:dyDescent="0.2">
      <c r="C31" s="13"/>
      <c r="D31" s="58" t="s">
        <v>35</v>
      </c>
      <c r="E31" s="105"/>
      <c r="F31" s="94"/>
      <c r="G31" s="95"/>
      <c r="H31" s="162"/>
      <c r="I31" s="60"/>
      <c r="M31" s="19"/>
      <c r="N31" s="19"/>
      <c r="O31" s="19"/>
      <c r="P31" s="19"/>
      <c r="Q31" s="19"/>
      <c r="R31" s="19"/>
      <c r="S31" s="19"/>
      <c r="T31" s="19"/>
      <c r="U31" s="19"/>
      <c r="V31" s="19"/>
      <c r="W31" s="19"/>
    </row>
    <row r="32" spans="3:23" ht="20.100000000000001" customHeight="1" x14ac:dyDescent="0.2">
      <c r="C32" s="13"/>
      <c r="D32" s="58" t="s">
        <v>36</v>
      </c>
      <c r="E32" s="105"/>
      <c r="F32" s="94"/>
      <c r="G32" s="95"/>
      <c r="H32" s="162"/>
      <c r="I32" s="60"/>
      <c r="M32" s="19"/>
      <c r="N32" s="19"/>
      <c r="O32" s="19"/>
      <c r="P32" s="19"/>
      <c r="Q32" s="19"/>
      <c r="R32" s="19"/>
      <c r="S32" s="19"/>
      <c r="T32" s="19"/>
      <c r="U32" s="19"/>
      <c r="V32" s="19"/>
      <c r="W32" s="19"/>
    </row>
    <row r="33" spans="3:23" ht="20.100000000000001" customHeight="1" x14ac:dyDescent="0.2">
      <c r="C33" s="13"/>
      <c r="D33" s="58" t="s">
        <v>37</v>
      </c>
      <c r="E33" s="105"/>
      <c r="F33" s="94"/>
      <c r="G33" s="95"/>
      <c r="H33" s="162"/>
      <c r="I33" s="60"/>
      <c r="M33" s="19"/>
      <c r="N33" s="19"/>
      <c r="O33" s="19"/>
      <c r="P33" s="19"/>
      <c r="Q33" s="19"/>
      <c r="R33" s="19"/>
      <c r="S33" s="19"/>
      <c r="T33" s="19"/>
      <c r="U33" s="19"/>
      <c r="V33" s="19"/>
      <c r="W33" s="19"/>
    </row>
    <row r="34" spans="3:23" ht="20.100000000000001" customHeight="1" x14ac:dyDescent="0.2">
      <c r="C34" s="13"/>
      <c r="D34" s="58" t="s">
        <v>38</v>
      </c>
      <c r="E34" s="105"/>
      <c r="F34" s="94"/>
      <c r="G34" s="95"/>
      <c r="H34" s="162"/>
      <c r="I34" s="60"/>
      <c r="M34" s="19"/>
      <c r="N34" s="19"/>
      <c r="O34" s="19"/>
      <c r="P34" s="19"/>
      <c r="Q34" s="19"/>
      <c r="R34" s="19"/>
      <c r="S34" s="19"/>
      <c r="T34" s="19"/>
      <c r="U34" s="19"/>
      <c r="V34" s="19"/>
      <c r="W34" s="19"/>
    </row>
    <row r="35" spans="3:23" ht="20.100000000000001" customHeight="1" x14ac:dyDescent="0.2">
      <c r="C35" s="13"/>
      <c r="D35" s="58" t="s">
        <v>39</v>
      </c>
      <c r="E35" s="105"/>
      <c r="F35" s="94"/>
      <c r="G35" s="95"/>
      <c r="H35" s="162"/>
      <c r="I35" s="60"/>
      <c r="M35" s="19"/>
      <c r="N35" s="19"/>
      <c r="O35" s="19"/>
      <c r="P35" s="19"/>
      <c r="Q35" s="19"/>
      <c r="R35" s="19"/>
      <c r="S35" s="19"/>
      <c r="T35" s="19"/>
      <c r="U35" s="19"/>
      <c r="V35" s="19"/>
      <c r="W35" s="19"/>
    </row>
    <row r="36" spans="3:23" ht="20.100000000000001" customHeight="1" x14ac:dyDescent="0.2">
      <c r="C36" s="13"/>
      <c r="D36" s="58" t="s">
        <v>40</v>
      </c>
      <c r="E36" s="105"/>
      <c r="F36" s="94"/>
      <c r="G36" s="95"/>
      <c r="H36" s="162"/>
      <c r="I36" s="60"/>
      <c r="M36" s="19"/>
      <c r="N36" s="19"/>
      <c r="O36" s="19"/>
      <c r="P36" s="19"/>
      <c r="Q36" s="19"/>
      <c r="R36" s="19"/>
      <c r="S36" s="19"/>
      <c r="T36" s="19"/>
      <c r="U36" s="19"/>
      <c r="V36" s="19"/>
      <c r="W36" s="19"/>
    </row>
    <row r="37" spans="3:23" ht="20.100000000000001" customHeight="1" x14ac:dyDescent="0.2">
      <c r="C37" s="13"/>
      <c r="D37" s="58" t="s">
        <v>41</v>
      </c>
      <c r="E37" s="105"/>
      <c r="F37" s="94"/>
      <c r="G37" s="95"/>
      <c r="H37" s="162"/>
      <c r="I37" s="60"/>
      <c r="M37" s="19"/>
      <c r="N37" s="19"/>
      <c r="O37" s="19"/>
      <c r="P37" s="19"/>
      <c r="Q37" s="19"/>
      <c r="R37" s="19"/>
      <c r="S37" s="19"/>
      <c r="T37" s="19"/>
      <c r="U37" s="19"/>
      <c r="V37" s="19"/>
      <c r="W37" s="19"/>
    </row>
    <row r="38" spans="3:23" ht="20.100000000000001" customHeight="1" x14ac:dyDescent="0.2">
      <c r="C38" s="13"/>
      <c r="D38" s="58" t="s">
        <v>42</v>
      </c>
      <c r="E38" s="105"/>
      <c r="F38" s="94"/>
      <c r="G38" s="95"/>
      <c r="H38" s="162"/>
      <c r="I38" s="60"/>
      <c r="M38" s="19"/>
      <c r="N38" s="19"/>
      <c r="O38" s="19"/>
      <c r="P38" s="19"/>
      <c r="Q38" s="19"/>
      <c r="R38" s="19"/>
      <c r="S38" s="19"/>
      <c r="T38" s="19"/>
      <c r="U38" s="19"/>
      <c r="V38" s="19"/>
      <c r="W38" s="19"/>
    </row>
    <row r="39" spans="3:23" ht="20.100000000000001" customHeight="1" x14ac:dyDescent="0.2">
      <c r="C39" s="13"/>
      <c r="D39" s="58" t="s">
        <v>43</v>
      </c>
      <c r="E39" s="105"/>
      <c r="F39" s="105"/>
      <c r="G39" s="121"/>
      <c r="H39" s="162"/>
      <c r="I39" s="60"/>
      <c r="M39" s="19"/>
      <c r="N39" s="19"/>
      <c r="O39" s="19"/>
      <c r="P39" s="19"/>
      <c r="Q39" s="19"/>
      <c r="R39" s="19"/>
      <c r="S39" s="19"/>
      <c r="T39" s="19"/>
      <c r="U39" s="19"/>
      <c r="V39" s="19"/>
      <c r="W39" s="19"/>
    </row>
    <row r="40" spans="3:23" ht="20.100000000000001" customHeight="1" thickBot="1" x14ac:dyDescent="0.25">
      <c r="C40" s="14"/>
      <c r="D40" s="61" t="s">
        <v>44</v>
      </c>
      <c r="E40" s="111"/>
      <c r="F40" s="111"/>
      <c r="G40" s="112"/>
      <c r="H40" s="163"/>
      <c r="I40" s="63"/>
      <c r="M40" s="19"/>
      <c r="N40" s="19"/>
      <c r="O40" s="19"/>
      <c r="P40" s="19"/>
      <c r="Q40" s="19"/>
      <c r="R40" s="19"/>
      <c r="S40" s="19"/>
      <c r="T40" s="19"/>
      <c r="U40" s="19"/>
      <c r="V40" s="19"/>
      <c r="W40" s="19"/>
    </row>
    <row r="41" spans="3:23" ht="20.100000000000001" customHeight="1" thickBot="1" x14ac:dyDescent="0.25">
      <c r="C41" s="13"/>
      <c r="D41" s="235" t="str">
        <f>連名契約【税込用】必要積算経費一覧表_当該年度!D25</f>
        <v>２　謝金</v>
      </c>
      <c r="E41" s="236"/>
      <c r="F41" s="236"/>
      <c r="G41" s="236"/>
      <c r="H41" s="29">
        <f>SUM($H42:$H51)</f>
        <v>0</v>
      </c>
      <c r="I41" s="33">
        <f>SUM($I42:$I51)</f>
        <v>0</v>
      </c>
      <c r="J41" s="30">
        <f>IFERROR(ROUNDDOWN($I41*VALUE(連名契約【税込用】必要積算経費一覧表_当該年度!$G$42),0),0)</f>
        <v>0</v>
      </c>
      <c r="K41" s="35">
        <f>$H41+$I41</f>
        <v>0</v>
      </c>
      <c r="M41" s="19"/>
      <c r="N41" s="19"/>
      <c r="O41" s="19"/>
      <c r="P41" s="19"/>
      <c r="Q41" s="19"/>
      <c r="R41" s="19"/>
      <c r="S41" s="19"/>
      <c r="T41" s="19"/>
      <c r="U41" s="19"/>
      <c r="V41" s="19"/>
      <c r="W41" s="19"/>
    </row>
    <row r="42" spans="3:23" ht="20.100000000000001" customHeight="1" x14ac:dyDescent="0.2">
      <c r="C42" s="13"/>
      <c r="D42" s="67" t="s">
        <v>25</v>
      </c>
      <c r="E42" s="104"/>
      <c r="F42" s="104"/>
      <c r="G42" s="113"/>
      <c r="H42" s="57"/>
      <c r="I42" s="60"/>
      <c r="M42" s="19"/>
      <c r="N42" s="19"/>
      <c r="O42" s="19"/>
      <c r="P42" s="19"/>
      <c r="Q42" s="19"/>
      <c r="R42" s="19"/>
      <c r="S42" s="19"/>
      <c r="T42" s="19"/>
      <c r="U42" s="19"/>
      <c r="V42" s="19"/>
      <c r="W42" s="19"/>
    </row>
    <row r="43" spans="3:23" ht="20.100000000000001" customHeight="1" x14ac:dyDescent="0.2">
      <c r="C43" s="13"/>
      <c r="D43" s="58" t="s">
        <v>26</v>
      </c>
      <c r="E43" s="94"/>
      <c r="F43" s="105"/>
      <c r="G43" s="96"/>
      <c r="H43" s="59"/>
      <c r="I43" s="60"/>
      <c r="M43" s="19"/>
      <c r="N43" s="19"/>
      <c r="O43" s="19"/>
      <c r="P43" s="19"/>
      <c r="Q43" s="19"/>
      <c r="R43" s="19"/>
      <c r="S43" s="19"/>
      <c r="T43" s="19"/>
      <c r="U43" s="19"/>
      <c r="V43" s="19"/>
      <c r="W43" s="19"/>
    </row>
    <row r="44" spans="3:23" ht="20.100000000000001" customHeight="1" x14ac:dyDescent="0.2">
      <c r="C44" s="13"/>
      <c r="D44" s="58" t="s">
        <v>27</v>
      </c>
      <c r="E44" s="105"/>
      <c r="F44" s="105"/>
      <c r="G44" s="96"/>
      <c r="H44" s="59"/>
      <c r="I44" s="60"/>
      <c r="M44" s="19"/>
      <c r="N44" s="19"/>
      <c r="O44" s="19"/>
      <c r="P44" s="19"/>
      <c r="Q44" s="19"/>
      <c r="R44" s="19"/>
      <c r="S44" s="19"/>
      <c r="T44" s="19"/>
      <c r="U44" s="19"/>
      <c r="V44" s="19"/>
      <c r="W44" s="19"/>
    </row>
    <row r="45" spans="3:23" ht="20.100000000000001" customHeight="1" x14ac:dyDescent="0.2">
      <c r="C45" s="13"/>
      <c r="D45" s="58" t="s">
        <v>28</v>
      </c>
      <c r="E45" s="105"/>
      <c r="F45" s="105"/>
      <c r="G45" s="114"/>
      <c r="H45" s="59"/>
      <c r="I45" s="60"/>
      <c r="M45" s="19"/>
      <c r="N45" s="19"/>
      <c r="O45" s="19"/>
      <c r="P45" s="19"/>
      <c r="Q45" s="19"/>
      <c r="R45" s="19"/>
      <c r="S45" s="19"/>
      <c r="T45" s="19"/>
      <c r="U45" s="19"/>
      <c r="V45" s="19"/>
      <c r="W45" s="19"/>
    </row>
    <row r="46" spans="3:23" ht="20.100000000000001" customHeight="1" x14ac:dyDescent="0.2">
      <c r="C46" s="13"/>
      <c r="D46" s="58" t="s">
        <v>29</v>
      </c>
      <c r="E46" s="105"/>
      <c r="F46" s="105"/>
      <c r="G46" s="114"/>
      <c r="H46" s="59"/>
      <c r="I46" s="60"/>
      <c r="M46" s="19"/>
      <c r="N46" s="19"/>
      <c r="O46" s="19"/>
      <c r="P46" s="19"/>
      <c r="Q46" s="19"/>
      <c r="R46" s="19"/>
      <c r="S46" s="19"/>
      <c r="T46" s="19"/>
      <c r="U46" s="19"/>
      <c r="V46" s="19"/>
      <c r="W46" s="19"/>
    </row>
    <row r="47" spans="3:23" ht="20.100000000000001" customHeight="1" x14ac:dyDescent="0.2">
      <c r="C47" s="13"/>
      <c r="D47" s="58" t="s">
        <v>30</v>
      </c>
      <c r="E47" s="105"/>
      <c r="F47" s="105"/>
      <c r="G47" s="114"/>
      <c r="H47" s="59"/>
      <c r="I47" s="60"/>
      <c r="M47" s="19"/>
      <c r="N47" s="19"/>
      <c r="O47" s="19"/>
      <c r="P47" s="19"/>
      <c r="Q47" s="19"/>
      <c r="R47" s="19"/>
      <c r="S47" s="19"/>
      <c r="T47" s="19"/>
      <c r="U47" s="19"/>
      <c r="V47" s="19"/>
      <c r="W47" s="19"/>
    </row>
    <row r="48" spans="3:23" ht="20.100000000000001" customHeight="1" x14ac:dyDescent="0.2">
      <c r="C48" s="13"/>
      <c r="D48" s="58" t="s">
        <v>31</v>
      </c>
      <c r="E48" s="105"/>
      <c r="F48" s="105"/>
      <c r="G48" s="114"/>
      <c r="H48" s="59"/>
      <c r="I48" s="60"/>
      <c r="M48" s="19"/>
      <c r="N48" s="19"/>
      <c r="O48" s="19"/>
      <c r="P48" s="19"/>
      <c r="Q48" s="19"/>
      <c r="R48" s="19"/>
      <c r="S48" s="19"/>
      <c r="T48" s="19"/>
      <c r="U48" s="19"/>
      <c r="V48" s="19"/>
      <c r="W48" s="19"/>
    </row>
    <row r="49" spans="3:23" ht="20.100000000000001" customHeight="1" x14ac:dyDescent="0.2">
      <c r="C49" s="13"/>
      <c r="D49" s="58" t="s">
        <v>32</v>
      </c>
      <c r="E49" s="105"/>
      <c r="F49" s="105"/>
      <c r="G49" s="114"/>
      <c r="H49" s="59"/>
      <c r="I49" s="60"/>
      <c r="M49" s="19"/>
      <c r="N49" s="19"/>
      <c r="O49" s="19"/>
      <c r="P49" s="19"/>
      <c r="Q49" s="19"/>
      <c r="R49" s="19"/>
      <c r="S49" s="19"/>
      <c r="T49" s="19"/>
      <c r="U49" s="19"/>
      <c r="V49" s="19"/>
      <c r="W49" s="19"/>
    </row>
    <row r="50" spans="3:23" ht="20.100000000000001" customHeight="1" x14ac:dyDescent="0.2">
      <c r="C50" s="13"/>
      <c r="D50" s="58" t="s">
        <v>33</v>
      </c>
      <c r="E50" s="105"/>
      <c r="F50" s="105"/>
      <c r="G50" s="114"/>
      <c r="H50" s="59"/>
      <c r="I50" s="60"/>
      <c r="M50" s="19"/>
      <c r="N50" s="19"/>
      <c r="O50" s="19"/>
      <c r="P50" s="19"/>
      <c r="Q50" s="19"/>
      <c r="R50" s="19"/>
      <c r="S50" s="19"/>
      <c r="T50" s="19"/>
      <c r="U50" s="19"/>
      <c r="V50" s="19"/>
      <c r="W50" s="19"/>
    </row>
    <row r="51" spans="3:23" ht="20.100000000000001" customHeight="1" thickBot="1" x14ac:dyDescent="0.25">
      <c r="C51" s="18"/>
      <c r="D51" s="64" t="s">
        <v>34</v>
      </c>
      <c r="E51" s="119"/>
      <c r="F51" s="119"/>
      <c r="G51" s="120"/>
      <c r="H51" s="65"/>
      <c r="I51" s="66"/>
      <c r="M51" s="19"/>
      <c r="N51" s="19"/>
      <c r="O51" s="19"/>
      <c r="P51" s="19"/>
      <c r="Q51" s="19"/>
      <c r="R51" s="19"/>
      <c r="S51" s="19"/>
      <c r="T51" s="19"/>
      <c r="U51" s="19"/>
      <c r="V51" s="19"/>
      <c r="W51" s="19"/>
    </row>
    <row r="52" spans="3:23" ht="20.100000000000001" customHeight="1" x14ac:dyDescent="0.2">
      <c r="D52" s="16"/>
      <c r="M52" s="19"/>
      <c r="N52" s="19"/>
      <c r="O52" s="19"/>
      <c r="P52" s="19"/>
      <c r="Q52" s="19"/>
      <c r="R52" s="19"/>
      <c r="S52" s="19"/>
      <c r="T52" s="19"/>
      <c r="U52" s="19"/>
      <c r="V52" s="19"/>
      <c r="W52" s="19"/>
    </row>
    <row r="53" spans="3:23" ht="20.100000000000001" customHeight="1" x14ac:dyDescent="0.2">
      <c r="D53" s="16"/>
      <c r="M53" s="19"/>
      <c r="N53" s="19"/>
      <c r="O53" s="19"/>
      <c r="P53" s="19"/>
      <c r="Q53" s="19"/>
      <c r="R53" s="19"/>
      <c r="S53" s="19"/>
      <c r="T53" s="19"/>
      <c r="U53" s="19"/>
      <c r="V53" s="19"/>
      <c r="W53" s="19"/>
    </row>
    <row r="54" spans="3:23" ht="20.100000000000001" customHeight="1" x14ac:dyDescent="0.2">
      <c r="M54" s="19"/>
      <c r="N54" s="19"/>
      <c r="O54" s="19"/>
      <c r="P54" s="19"/>
      <c r="Q54" s="19"/>
      <c r="R54" s="19"/>
      <c r="S54" s="19"/>
      <c r="T54" s="19"/>
      <c r="U54" s="19"/>
      <c r="V54" s="19"/>
      <c r="W54" s="19"/>
    </row>
  </sheetData>
  <sheetProtection algorithmName="SHA-512" hashValue="+OVytoYhRyjMrhJRaJB5kZf7eIs/xtuBe0MjhqLsIALA06YoHgQKkH1eoFrIVz2K98WhkZUOoMvtfUos5wTxjw==" saltValue="iF65qx1SpzPtRprt9i5+ow==" spinCount="100000" sheet="1" formatCells="0" formatRows="0" insertRows="0"/>
  <protectedRanges>
    <protectedRange sqref="D21:G40 I21:I40 D42:I51" name="範囲1_1"/>
  </protectedRanges>
  <mergeCells count="17">
    <mergeCell ref="C16:D16"/>
    <mergeCell ref="C14:D14"/>
    <mergeCell ref="C11:H11"/>
    <mergeCell ref="C13:D13"/>
    <mergeCell ref="E13:H13"/>
    <mergeCell ref="E14:H14"/>
    <mergeCell ref="C15:D15"/>
    <mergeCell ref="E15:H15"/>
    <mergeCell ref="E16:H16"/>
    <mergeCell ref="K17:K18"/>
    <mergeCell ref="I17:J17"/>
    <mergeCell ref="D41:G41"/>
    <mergeCell ref="D20:G20"/>
    <mergeCell ref="H17:H18"/>
    <mergeCell ref="C17:G17"/>
    <mergeCell ref="C19:D19"/>
    <mergeCell ref="E19:G19"/>
  </mergeCells>
  <phoneticPr fontId="5"/>
  <dataValidations disablePrompts="1" count="1">
    <dataValidation type="whole" operator="greaterThanOrEqual" allowBlank="1" showInputMessage="1" showErrorMessage="1" error="整数を入力してください。" sqref="I21:I40 H42:I51" xr:uid="{00000000-0002-0000-02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52"/>
  <sheetViews>
    <sheetView zoomScaleNormal="100" zoomScaleSheetLayoutView="70" workbookViewId="0">
      <selection activeCell="C1" sqref="C1"/>
    </sheetView>
  </sheetViews>
  <sheetFormatPr defaultColWidth="10.6640625" defaultRowHeight="20.100000000000001" customHeight="1" x14ac:dyDescent="0.2"/>
  <cols>
    <col min="1" max="1" width="9" style="9" customWidth="1"/>
    <col min="2" max="2" width="4.44140625" style="9" customWidth="1"/>
    <col min="3" max="3" width="11.6640625" style="9" customWidth="1"/>
    <col min="4" max="4" width="7" style="9" customWidth="1"/>
    <col min="5" max="5" width="50.6640625" style="9" customWidth="1"/>
    <col min="6" max="6" width="8.6640625" style="9" customWidth="1"/>
    <col min="7" max="7" width="27.88671875" style="9" customWidth="1"/>
    <col min="8" max="8" width="10.6640625" style="9" customWidth="1"/>
    <col min="9" max="10" width="10.6640625" style="9"/>
    <col min="11" max="11" width="15.44140625" style="9" customWidth="1"/>
    <col min="12" max="12" width="5.6640625" style="9" customWidth="1"/>
    <col min="13" max="16384" width="10.6640625" style="9"/>
  </cols>
  <sheetData>
    <row r="1" spans="1:23" ht="20.100000000000001" customHeight="1" x14ac:dyDescent="0.2">
      <c r="A1" s="1"/>
      <c r="C1" s="40" t="str">
        <f>連名契約【税込用】必要積算経費一覧表_当該年度!C1</f>
        <v>（革新）様式1-1-1b（2024-1）年度別実施計画書別紙１（税込用）</v>
      </c>
      <c r="M1" s="102"/>
    </row>
    <row r="2" spans="1:23" ht="20.100000000000001" customHeight="1" x14ac:dyDescent="0.2">
      <c r="A2" s="1"/>
      <c r="C2" s="103" t="str">
        <f>明細Ⅰ【物品費】!C2</f>
        <v>［記入要領］</v>
      </c>
    </row>
    <row r="3" spans="1:23" ht="12" x14ac:dyDescent="0.2">
      <c r="C3" s="77" t="str">
        <f>明細Ⅰ【物品費】!C3</f>
        <v>１．水色地/黄色地のセル</v>
      </c>
    </row>
    <row r="4" spans="1:23" ht="12" x14ac:dyDescent="0.2">
      <c r="C4" s="103" t="str">
        <f>明細Ⅰ【物品費】!C4</f>
        <v>　　・水色地のセルのみ必要事項を記入してください。</v>
      </c>
    </row>
    <row r="5" spans="1:23" ht="12" x14ac:dyDescent="0.2">
      <c r="C5" s="122" t="str">
        <f>明細Ⅰ【物品費】!C5</f>
        <v>　　・文字入力が不要なセルは空欄にしておいてください。</v>
      </c>
    </row>
    <row r="6" spans="1:23" ht="12" x14ac:dyDescent="0.2">
      <c r="C6" s="103" t="str">
        <f>明細Ⅰ【物品費】!C6</f>
        <v>　　・変更時は、前回までの変更箇所を黒字、今回の変更箇所を赤字にしてください。</v>
      </c>
    </row>
    <row r="7" spans="1:23" ht="12" x14ac:dyDescent="0.2">
      <c r="C7" s="170" t="s">
        <v>89</v>
      </c>
    </row>
    <row r="8" spans="1:23" ht="12" customHeight="1" x14ac:dyDescent="0.2">
      <c r="C8" s="103"/>
    </row>
    <row r="9" spans="1:23" ht="20.100000000000001" customHeight="1" x14ac:dyDescent="0.2">
      <c r="C9" s="10"/>
    </row>
    <row r="10" spans="1:23" ht="20.100000000000001" customHeight="1" x14ac:dyDescent="0.2">
      <c r="C10" s="10"/>
    </row>
    <row r="11" spans="1:23" ht="20.100000000000001" customHeight="1" x14ac:dyDescent="0.2">
      <c r="C11" s="244" t="s">
        <v>22</v>
      </c>
      <c r="D11" s="245"/>
      <c r="E11" s="245"/>
      <c r="F11" s="245"/>
      <c r="G11" s="245"/>
      <c r="H11" s="245"/>
    </row>
    <row r="12" spans="1:23" ht="20.100000000000001" customHeight="1" x14ac:dyDescent="0.2">
      <c r="C12" s="73"/>
      <c r="D12" s="74"/>
      <c r="E12" s="74"/>
      <c r="F12" s="74"/>
      <c r="G12" s="74"/>
      <c r="H12" s="74"/>
    </row>
    <row r="13" spans="1:23" ht="19.5" customHeight="1" x14ac:dyDescent="0.2">
      <c r="C13" s="208" t="s">
        <v>4</v>
      </c>
      <c r="D13" s="208"/>
      <c r="E13" s="252" t="str">
        <f>連名契約【税込用】必要積算経費一覧表_当該年度!E14</f>
        <v>999A0101</v>
      </c>
      <c r="F13" s="252"/>
      <c r="G13" s="252"/>
      <c r="H13" s="252"/>
    </row>
    <row r="14" spans="1:23" ht="80.099999999999994" customHeight="1" x14ac:dyDescent="0.2">
      <c r="C14" s="200" t="s">
        <v>85</v>
      </c>
      <c r="D14" s="200"/>
      <c r="E14" s="246" t="str">
        <f>連名契約【税込用】必要積算経費一覧表_当該年度!E15</f>
        <v>○○○○○○○○
研究開発項目1　○○○○○○
研究開発項目2　○○○○○○
研究開発項目3　○○○○○○</v>
      </c>
      <c r="F14" s="246" t="e">
        <f>IF(連名契約【税込用】必要積算経費一覧表_当該年度!#REF!&lt;&gt;0,連名契約【税込用】必要積算経費一覧表_当該年度!#REF!,"")</f>
        <v>#REF!</v>
      </c>
      <c r="G14" s="246" t="e">
        <f>IF(連名契約【税込用】必要積算経費一覧表_当該年度!#REF!&lt;&gt;0,連名契約【税込用】必要積算経費一覧表_当該年度!#REF!,"")</f>
        <v>#REF!</v>
      </c>
      <c r="H14" s="246" t="e">
        <f>IF(連名契約【税込用】必要積算経費一覧表_当該年度!#REF!&lt;&gt;0,連名契約【税込用】必要積算経費一覧表_当該年度!#REF!,"")</f>
        <v>#REF!</v>
      </c>
    </row>
    <row r="15" spans="1:23" ht="19.5" customHeight="1" x14ac:dyDescent="0.2">
      <c r="C15" s="210" t="s">
        <v>66</v>
      </c>
      <c r="D15" s="211"/>
      <c r="E15" s="247" t="str">
        <f>明細Ⅰ【物品費】!E15</f>
        <v>△△△△△△△</v>
      </c>
      <c r="F15" s="247" t="str">
        <f>IF(連名契約【税込用】必要積算経費一覧表_当該年度!G16&lt;&gt;0,連名契約【税込用】必要積算経費一覧表_当該年度!G16,"")</f>
        <v/>
      </c>
      <c r="G15" s="247" t="str">
        <f>IF(連名契約【税込用】必要積算経費一覧表_当該年度!I16&lt;&gt;0,連名契約【税込用】必要積算経費一覧表_当該年度!I16,"")</f>
        <v/>
      </c>
      <c r="H15" s="247" t="str">
        <f>IF(連名契約【税込用】必要積算経費一覧表_当該年度!J16&lt;&gt;0,連名契約【税込用】必要積算経費一覧表_当該年度!J16,"")</f>
        <v/>
      </c>
    </row>
    <row r="16" spans="1:23" ht="19.5" customHeight="1" thickBot="1" x14ac:dyDescent="0.25">
      <c r="C16" s="212" t="s">
        <v>83</v>
      </c>
      <c r="D16" s="212"/>
      <c r="E16" s="248" t="str">
        <f>明細Ⅰ【物品費】!E16</f>
        <v>××××株式会社</v>
      </c>
      <c r="F16" s="249"/>
      <c r="G16" s="249"/>
      <c r="H16" s="249"/>
      <c r="K16" s="17"/>
      <c r="M16" s="19"/>
      <c r="N16" s="19"/>
      <c r="O16" s="19"/>
      <c r="P16" s="19"/>
      <c r="Q16" s="19"/>
      <c r="R16" s="19"/>
      <c r="S16" s="19"/>
      <c r="T16" s="19"/>
      <c r="U16" s="19"/>
      <c r="V16" s="19"/>
      <c r="W16" s="19"/>
    </row>
    <row r="17" spans="3:23" ht="20.100000000000001" customHeight="1" x14ac:dyDescent="0.2">
      <c r="C17" s="239" t="s">
        <v>56</v>
      </c>
      <c r="D17" s="240"/>
      <c r="E17" s="240"/>
      <c r="F17" s="240"/>
      <c r="G17" s="240"/>
      <c r="H17" s="237" t="s">
        <v>57</v>
      </c>
      <c r="I17" s="233" t="s">
        <v>63</v>
      </c>
      <c r="J17" s="234"/>
      <c r="K17" s="231" t="s">
        <v>58</v>
      </c>
      <c r="M17" s="19"/>
      <c r="N17" s="19"/>
      <c r="O17" s="19"/>
      <c r="P17" s="19"/>
      <c r="Q17" s="19"/>
      <c r="R17" s="19"/>
      <c r="S17" s="19"/>
      <c r="T17" s="19"/>
      <c r="U17" s="19"/>
      <c r="V17" s="19"/>
      <c r="W17" s="19"/>
    </row>
    <row r="18" spans="3:23" ht="20.100000000000001" customHeight="1" thickBot="1" x14ac:dyDescent="0.25">
      <c r="C18" s="11" t="s">
        <v>0</v>
      </c>
      <c r="D18" s="12" t="s">
        <v>1</v>
      </c>
      <c r="E18" s="89" t="s">
        <v>3</v>
      </c>
      <c r="F18" s="91" t="s">
        <v>73</v>
      </c>
      <c r="G18" s="90" t="s">
        <v>74</v>
      </c>
      <c r="H18" s="238"/>
      <c r="I18" s="37" t="s">
        <v>62</v>
      </c>
      <c r="J18" s="38" t="s">
        <v>61</v>
      </c>
      <c r="K18" s="232"/>
      <c r="M18" s="19"/>
      <c r="N18" s="19"/>
      <c r="O18" s="19"/>
      <c r="P18" s="19"/>
      <c r="Q18" s="19"/>
      <c r="R18" s="19"/>
      <c r="S18" s="19"/>
      <c r="T18" s="19"/>
      <c r="U18" s="19"/>
      <c r="V18" s="19"/>
      <c r="W18" s="19"/>
    </row>
    <row r="19" spans="3:23" ht="19.5" customHeight="1" x14ac:dyDescent="0.2">
      <c r="C19" s="143" t="str">
        <f>連名契約【税込用】必要積算経費一覧表_当該年度!C26</f>
        <v>Ⅲ　旅費</v>
      </c>
      <c r="D19" s="241" t="s">
        <v>82</v>
      </c>
      <c r="E19" s="241"/>
      <c r="F19" s="241"/>
      <c r="G19" s="242"/>
      <c r="H19" s="27">
        <f>$H20</f>
        <v>0</v>
      </c>
      <c r="I19" s="32">
        <f>$I20</f>
        <v>0</v>
      </c>
      <c r="J19" s="25">
        <f>$J20</f>
        <v>0</v>
      </c>
      <c r="K19" s="31">
        <f>$H19+$I19</f>
        <v>0</v>
      </c>
      <c r="M19" s="19"/>
      <c r="N19" s="19"/>
      <c r="O19" s="19"/>
      <c r="P19" s="19"/>
      <c r="Q19" s="19"/>
      <c r="R19" s="19"/>
      <c r="S19" s="19"/>
      <c r="T19" s="19"/>
      <c r="U19" s="19"/>
      <c r="V19" s="19"/>
      <c r="W19" s="19"/>
    </row>
    <row r="20" spans="3:23" ht="20.100000000000001" customHeight="1" thickBot="1" x14ac:dyDescent="0.25">
      <c r="C20" s="13"/>
      <c r="D20" s="235" t="str">
        <f>連名契約【税込用】必要積算経費一覧表_当該年度!D27</f>
        <v>１　旅費</v>
      </c>
      <c r="E20" s="236"/>
      <c r="F20" s="236"/>
      <c r="G20" s="236"/>
      <c r="H20" s="29">
        <f>SUM($H21:$H50)</f>
        <v>0</v>
      </c>
      <c r="I20" s="33">
        <f>SUM($I21:$I50)</f>
        <v>0</v>
      </c>
      <c r="J20" s="53">
        <f>IFERROR(ROUNDDOWN($I20*VALUE(連名契約【税込用】必要積算経費一覧表_当該年度!$G$42),0),0)</f>
        <v>0</v>
      </c>
      <c r="K20" s="34">
        <f>$H20+$I20</f>
        <v>0</v>
      </c>
      <c r="M20" s="19"/>
      <c r="N20" s="19"/>
      <c r="O20" s="19"/>
      <c r="P20" s="19"/>
      <c r="Q20" s="19"/>
      <c r="R20" s="19"/>
      <c r="S20" s="19"/>
      <c r="T20" s="19"/>
      <c r="U20" s="19"/>
      <c r="V20" s="19"/>
      <c r="W20" s="19"/>
    </row>
    <row r="21" spans="3:23" ht="20.100000000000001" customHeight="1" x14ac:dyDescent="0.2">
      <c r="C21" s="13"/>
      <c r="D21" s="56" t="s">
        <v>25</v>
      </c>
      <c r="E21" s="104"/>
      <c r="F21" s="92"/>
      <c r="G21" s="93"/>
      <c r="H21" s="57"/>
      <c r="I21" s="60"/>
      <c r="M21" s="19"/>
      <c r="N21" s="19"/>
      <c r="O21" s="19"/>
      <c r="P21" s="19"/>
      <c r="Q21" s="19"/>
      <c r="R21" s="19"/>
      <c r="S21" s="19"/>
      <c r="T21" s="19"/>
      <c r="U21" s="19"/>
      <c r="V21" s="19"/>
      <c r="W21" s="19"/>
    </row>
    <row r="22" spans="3:23" ht="20.100000000000001" customHeight="1" x14ac:dyDescent="0.2">
      <c r="C22" s="13"/>
      <c r="D22" s="58" t="s">
        <v>26</v>
      </c>
      <c r="E22" s="94"/>
      <c r="F22" s="94"/>
      <c r="G22" s="95"/>
      <c r="H22" s="59"/>
      <c r="I22" s="60"/>
      <c r="M22" s="19"/>
      <c r="N22" s="19"/>
      <c r="O22" s="19"/>
      <c r="P22" s="19"/>
      <c r="Q22" s="19"/>
      <c r="R22" s="19"/>
      <c r="S22" s="19"/>
      <c r="T22" s="19"/>
      <c r="U22" s="19"/>
      <c r="V22" s="19"/>
      <c r="W22" s="19"/>
    </row>
    <row r="23" spans="3:23" ht="20.100000000000001" customHeight="1" x14ac:dyDescent="0.2">
      <c r="C23" s="13"/>
      <c r="D23" s="58" t="s">
        <v>27</v>
      </c>
      <c r="E23" s="94"/>
      <c r="F23" s="94"/>
      <c r="G23" s="95"/>
      <c r="H23" s="59"/>
      <c r="I23" s="60"/>
      <c r="M23" s="19"/>
      <c r="N23" s="19"/>
      <c r="O23" s="19"/>
      <c r="P23" s="19"/>
      <c r="Q23" s="19"/>
      <c r="R23" s="19"/>
      <c r="S23" s="19"/>
      <c r="T23" s="19"/>
      <c r="U23" s="19"/>
      <c r="V23" s="19"/>
      <c r="W23" s="19"/>
    </row>
    <row r="24" spans="3:23" ht="20.100000000000001" customHeight="1" x14ac:dyDescent="0.2">
      <c r="C24" s="13"/>
      <c r="D24" s="58" t="s">
        <v>28</v>
      </c>
      <c r="E24" s="94"/>
      <c r="F24" s="94"/>
      <c r="G24" s="95"/>
      <c r="H24" s="59"/>
      <c r="I24" s="60"/>
      <c r="M24" s="19"/>
      <c r="N24" s="19"/>
      <c r="O24" s="19"/>
      <c r="P24" s="19"/>
      <c r="Q24" s="19"/>
      <c r="R24" s="19"/>
      <c r="S24" s="19"/>
      <c r="T24" s="19"/>
      <c r="U24" s="19"/>
      <c r="V24" s="19"/>
      <c r="W24" s="19"/>
    </row>
    <row r="25" spans="3:23" ht="20.100000000000001" customHeight="1" x14ac:dyDescent="0.2">
      <c r="C25" s="13"/>
      <c r="D25" s="58" t="s">
        <v>29</v>
      </c>
      <c r="E25" s="94"/>
      <c r="F25" s="94"/>
      <c r="G25" s="95"/>
      <c r="H25" s="59"/>
      <c r="I25" s="60"/>
      <c r="M25" s="19"/>
      <c r="N25" s="19"/>
      <c r="O25" s="19"/>
      <c r="P25" s="19"/>
      <c r="Q25" s="19"/>
      <c r="R25" s="19"/>
      <c r="S25" s="19"/>
      <c r="T25" s="19"/>
      <c r="U25" s="19"/>
      <c r="V25" s="19"/>
      <c r="W25" s="19"/>
    </row>
    <row r="26" spans="3:23" ht="20.100000000000001" customHeight="1" x14ac:dyDescent="0.2">
      <c r="C26" s="13"/>
      <c r="D26" s="58" t="s">
        <v>30</v>
      </c>
      <c r="E26" s="94"/>
      <c r="F26" s="94"/>
      <c r="G26" s="95"/>
      <c r="H26" s="59"/>
      <c r="I26" s="60"/>
      <c r="M26" s="19"/>
      <c r="N26" s="19"/>
      <c r="O26" s="19"/>
      <c r="P26" s="19"/>
      <c r="Q26" s="19"/>
      <c r="R26" s="19"/>
      <c r="S26" s="19"/>
      <c r="T26" s="19"/>
      <c r="U26" s="19"/>
      <c r="V26" s="19"/>
      <c r="W26" s="19"/>
    </row>
    <row r="27" spans="3:23" ht="20.100000000000001" customHeight="1" x14ac:dyDescent="0.2">
      <c r="C27" s="13"/>
      <c r="D27" s="58" t="s">
        <v>31</v>
      </c>
      <c r="E27" s="94"/>
      <c r="F27" s="94"/>
      <c r="G27" s="95"/>
      <c r="H27" s="59"/>
      <c r="I27" s="60"/>
      <c r="M27" s="19"/>
      <c r="N27" s="19"/>
      <c r="O27" s="19"/>
      <c r="P27" s="19"/>
      <c r="Q27" s="19"/>
      <c r="R27" s="19"/>
      <c r="S27" s="19"/>
      <c r="T27" s="19"/>
      <c r="U27" s="19"/>
      <c r="V27" s="19"/>
      <c r="W27" s="19"/>
    </row>
    <row r="28" spans="3:23" ht="20.100000000000001" customHeight="1" x14ac:dyDescent="0.2">
      <c r="C28" s="13"/>
      <c r="D28" s="58" t="s">
        <v>32</v>
      </c>
      <c r="E28" s="94"/>
      <c r="F28" s="94"/>
      <c r="G28" s="95"/>
      <c r="H28" s="59"/>
      <c r="I28" s="60"/>
      <c r="M28" s="19"/>
      <c r="N28" s="19"/>
      <c r="O28" s="19"/>
      <c r="P28" s="19"/>
      <c r="Q28" s="19"/>
      <c r="R28" s="19"/>
      <c r="S28" s="19"/>
      <c r="T28" s="19"/>
      <c r="U28" s="19"/>
      <c r="V28" s="19"/>
      <c r="W28" s="19"/>
    </row>
    <row r="29" spans="3:23" ht="20.100000000000001" customHeight="1" x14ac:dyDescent="0.2">
      <c r="C29" s="13"/>
      <c r="D29" s="58" t="s">
        <v>33</v>
      </c>
      <c r="E29" s="94"/>
      <c r="F29" s="94"/>
      <c r="G29" s="95"/>
      <c r="H29" s="59"/>
      <c r="I29" s="60"/>
      <c r="M29" s="19"/>
      <c r="N29" s="19"/>
      <c r="O29" s="19"/>
      <c r="P29" s="19"/>
      <c r="Q29" s="19"/>
      <c r="R29" s="19"/>
      <c r="S29" s="19"/>
      <c r="T29" s="19"/>
      <c r="U29" s="19"/>
      <c r="V29" s="19"/>
      <c r="W29" s="19"/>
    </row>
    <row r="30" spans="3:23" ht="20.100000000000001" customHeight="1" x14ac:dyDescent="0.2">
      <c r="C30" s="13"/>
      <c r="D30" s="58" t="s">
        <v>34</v>
      </c>
      <c r="E30" s="94"/>
      <c r="F30" s="94"/>
      <c r="G30" s="95"/>
      <c r="H30" s="59"/>
      <c r="I30" s="60"/>
      <c r="M30" s="19"/>
      <c r="N30" s="19"/>
      <c r="O30" s="19"/>
      <c r="P30" s="19"/>
      <c r="Q30" s="19"/>
      <c r="R30" s="19"/>
      <c r="S30" s="19"/>
      <c r="T30" s="19"/>
      <c r="U30" s="19"/>
      <c r="V30" s="19"/>
      <c r="W30" s="19"/>
    </row>
    <row r="31" spans="3:23" ht="20.100000000000001" customHeight="1" x14ac:dyDescent="0.2">
      <c r="C31" s="13"/>
      <c r="D31" s="58" t="s">
        <v>35</v>
      </c>
      <c r="E31" s="94"/>
      <c r="F31" s="94"/>
      <c r="G31" s="95"/>
      <c r="H31" s="59"/>
      <c r="I31" s="60"/>
      <c r="M31" s="19"/>
      <c r="N31" s="19"/>
      <c r="O31" s="19"/>
      <c r="P31" s="19"/>
      <c r="Q31" s="19"/>
      <c r="R31" s="19"/>
      <c r="S31" s="19"/>
      <c r="T31" s="19"/>
      <c r="U31" s="19"/>
      <c r="V31" s="19"/>
      <c r="W31" s="19"/>
    </row>
    <row r="32" spans="3:23" ht="20.100000000000001" customHeight="1" x14ac:dyDescent="0.2">
      <c r="C32" s="13"/>
      <c r="D32" s="58" t="s">
        <v>36</v>
      </c>
      <c r="E32" s="94"/>
      <c r="F32" s="94"/>
      <c r="G32" s="95"/>
      <c r="H32" s="59"/>
      <c r="I32" s="60"/>
      <c r="M32" s="19"/>
      <c r="N32" s="19"/>
      <c r="O32" s="19"/>
      <c r="P32" s="19"/>
      <c r="Q32" s="19"/>
      <c r="R32" s="19"/>
      <c r="S32" s="19"/>
      <c r="T32" s="19"/>
      <c r="U32" s="19"/>
      <c r="V32" s="19"/>
      <c r="W32" s="19"/>
    </row>
    <row r="33" spans="3:23" ht="20.100000000000001" customHeight="1" x14ac:dyDescent="0.2">
      <c r="C33" s="13"/>
      <c r="D33" s="58" t="s">
        <v>37</v>
      </c>
      <c r="E33" s="94"/>
      <c r="F33" s="94"/>
      <c r="G33" s="95"/>
      <c r="H33" s="59"/>
      <c r="I33" s="60"/>
      <c r="M33" s="19"/>
      <c r="N33" s="19"/>
      <c r="O33" s="19"/>
      <c r="P33" s="19"/>
      <c r="Q33" s="19"/>
      <c r="R33" s="19"/>
      <c r="S33" s="19"/>
      <c r="T33" s="19"/>
      <c r="U33" s="19"/>
      <c r="V33" s="19"/>
      <c r="W33" s="19"/>
    </row>
    <row r="34" spans="3:23" ht="20.100000000000001" customHeight="1" x14ac:dyDescent="0.2">
      <c r="C34" s="13"/>
      <c r="D34" s="58" t="s">
        <v>38</v>
      </c>
      <c r="E34" s="94"/>
      <c r="F34" s="94"/>
      <c r="G34" s="95"/>
      <c r="H34" s="59"/>
      <c r="I34" s="60"/>
      <c r="M34" s="19"/>
      <c r="N34" s="19"/>
      <c r="O34" s="19"/>
      <c r="P34" s="19"/>
      <c r="Q34" s="19"/>
      <c r="R34" s="19"/>
      <c r="S34" s="19"/>
      <c r="T34" s="19"/>
      <c r="U34" s="19"/>
      <c r="V34" s="19"/>
      <c r="W34" s="19"/>
    </row>
    <row r="35" spans="3:23" ht="20.100000000000001" customHeight="1" x14ac:dyDescent="0.2">
      <c r="C35" s="13"/>
      <c r="D35" s="58" t="s">
        <v>39</v>
      </c>
      <c r="E35" s="94"/>
      <c r="F35" s="94"/>
      <c r="G35" s="95"/>
      <c r="H35" s="59"/>
      <c r="I35" s="60"/>
      <c r="M35" s="19"/>
      <c r="N35" s="19"/>
      <c r="O35" s="19"/>
      <c r="P35" s="19"/>
      <c r="Q35" s="19"/>
      <c r="R35" s="19"/>
      <c r="S35" s="19"/>
      <c r="T35" s="19"/>
      <c r="U35" s="19"/>
      <c r="V35" s="19"/>
      <c r="W35" s="19"/>
    </row>
    <row r="36" spans="3:23" ht="20.100000000000001" customHeight="1" x14ac:dyDescent="0.2">
      <c r="C36" s="13"/>
      <c r="D36" s="58" t="s">
        <v>40</v>
      </c>
      <c r="E36" s="94"/>
      <c r="F36" s="94"/>
      <c r="G36" s="95"/>
      <c r="H36" s="59"/>
      <c r="I36" s="60"/>
      <c r="M36" s="19"/>
      <c r="N36" s="19"/>
      <c r="O36" s="19"/>
      <c r="P36" s="19"/>
      <c r="Q36" s="19"/>
      <c r="R36" s="19"/>
      <c r="S36" s="19"/>
      <c r="T36" s="19"/>
      <c r="U36" s="19"/>
      <c r="V36" s="19"/>
      <c r="W36" s="19"/>
    </row>
    <row r="37" spans="3:23" ht="20.100000000000001" customHeight="1" x14ac:dyDescent="0.2">
      <c r="C37" s="13"/>
      <c r="D37" s="58" t="s">
        <v>41</v>
      </c>
      <c r="E37" s="94"/>
      <c r="F37" s="94"/>
      <c r="G37" s="95"/>
      <c r="H37" s="59"/>
      <c r="I37" s="60"/>
      <c r="M37" s="19"/>
      <c r="N37" s="19"/>
      <c r="O37" s="19"/>
      <c r="P37" s="19"/>
      <c r="Q37" s="19"/>
      <c r="R37" s="19"/>
      <c r="S37" s="19"/>
      <c r="T37" s="19"/>
      <c r="U37" s="19"/>
      <c r="V37" s="19"/>
      <c r="W37" s="19"/>
    </row>
    <row r="38" spans="3:23" ht="20.100000000000001" customHeight="1" x14ac:dyDescent="0.2">
      <c r="C38" s="13"/>
      <c r="D38" s="58" t="s">
        <v>42</v>
      </c>
      <c r="E38" s="94"/>
      <c r="F38" s="94"/>
      <c r="G38" s="95"/>
      <c r="H38" s="59"/>
      <c r="I38" s="60"/>
      <c r="M38" s="19"/>
      <c r="N38" s="19"/>
      <c r="O38" s="19"/>
      <c r="P38" s="19"/>
      <c r="Q38" s="19"/>
      <c r="R38" s="19"/>
      <c r="S38" s="19"/>
      <c r="T38" s="19"/>
      <c r="U38" s="19"/>
      <c r="V38" s="19"/>
      <c r="W38" s="19"/>
    </row>
    <row r="39" spans="3:23" ht="20.100000000000001" customHeight="1" x14ac:dyDescent="0.2">
      <c r="C39" s="13"/>
      <c r="D39" s="58" t="s">
        <v>43</v>
      </c>
      <c r="E39" s="94"/>
      <c r="F39" s="105"/>
      <c r="G39" s="95"/>
      <c r="H39" s="59"/>
      <c r="I39" s="60"/>
      <c r="M39" s="19"/>
      <c r="N39" s="19"/>
      <c r="O39" s="19"/>
      <c r="P39" s="19"/>
      <c r="Q39" s="19"/>
      <c r="R39" s="19"/>
      <c r="S39" s="19"/>
      <c r="T39" s="19"/>
      <c r="U39" s="19"/>
      <c r="V39" s="19"/>
      <c r="W39" s="19"/>
    </row>
    <row r="40" spans="3:23" ht="20.100000000000001" customHeight="1" x14ac:dyDescent="0.2">
      <c r="C40" s="13"/>
      <c r="D40" s="68" t="s">
        <v>44</v>
      </c>
      <c r="E40" s="106"/>
      <c r="F40" s="107"/>
      <c r="G40" s="108"/>
      <c r="H40" s="62"/>
      <c r="I40" s="60"/>
      <c r="M40" s="19"/>
      <c r="N40" s="19"/>
      <c r="O40" s="19"/>
      <c r="P40" s="19"/>
      <c r="Q40" s="19"/>
      <c r="R40" s="19"/>
      <c r="S40" s="19"/>
      <c r="T40" s="19"/>
      <c r="U40" s="19"/>
      <c r="V40" s="19"/>
      <c r="W40" s="19"/>
    </row>
    <row r="41" spans="3:23" ht="20.100000000000001" customHeight="1" x14ac:dyDescent="0.2">
      <c r="C41" s="13"/>
      <c r="D41" s="68" t="s">
        <v>45</v>
      </c>
      <c r="E41" s="106"/>
      <c r="F41" s="107"/>
      <c r="G41" s="118"/>
      <c r="H41" s="62"/>
      <c r="I41" s="60"/>
      <c r="M41" s="19"/>
      <c r="N41" s="19"/>
      <c r="O41" s="19"/>
      <c r="P41" s="19"/>
      <c r="Q41" s="19"/>
      <c r="R41" s="19"/>
      <c r="S41" s="19"/>
      <c r="T41" s="19"/>
      <c r="U41" s="19"/>
      <c r="V41" s="19"/>
      <c r="W41" s="19"/>
    </row>
    <row r="42" spans="3:23" ht="20.100000000000001" customHeight="1" x14ac:dyDescent="0.2">
      <c r="C42" s="13"/>
      <c r="D42" s="68" t="s">
        <v>46</v>
      </c>
      <c r="E42" s="106"/>
      <c r="F42" s="107"/>
      <c r="G42" s="118"/>
      <c r="H42" s="62"/>
      <c r="I42" s="60"/>
      <c r="M42" s="19"/>
      <c r="N42" s="19"/>
      <c r="O42" s="19"/>
      <c r="P42" s="19"/>
      <c r="Q42" s="19"/>
      <c r="R42" s="19"/>
      <c r="S42" s="19"/>
      <c r="T42" s="19"/>
      <c r="U42" s="19"/>
      <c r="V42" s="19"/>
      <c r="W42" s="19"/>
    </row>
    <row r="43" spans="3:23" ht="20.100000000000001" customHeight="1" x14ac:dyDescent="0.2">
      <c r="C43" s="13"/>
      <c r="D43" s="68" t="s">
        <v>47</v>
      </c>
      <c r="E43" s="106"/>
      <c r="F43" s="107"/>
      <c r="G43" s="118"/>
      <c r="H43" s="62"/>
      <c r="I43" s="60"/>
      <c r="M43" s="19"/>
      <c r="N43" s="19"/>
      <c r="O43" s="19"/>
      <c r="P43" s="19"/>
      <c r="Q43" s="19"/>
      <c r="R43" s="19"/>
      <c r="S43" s="19"/>
      <c r="T43" s="19"/>
      <c r="U43" s="19"/>
      <c r="V43" s="19"/>
      <c r="W43" s="19"/>
    </row>
    <row r="44" spans="3:23" ht="20.100000000000001" customHeight="1" x14ac:dyDescent="0.2">
      <c r="C44" s="13"/>
      <c r="D44" s="68" t="s">
        <v>48</v>
      </c>
      <c r="E44" s="106"/>
      <c r="F44" s="107"/>
      <c r="G44" s="118"/>
      <c r="H44" s="62"/>
      <c r="I44" s="60"/>
      <c r="M44" s="19"/>
      <c r="N44" s="19"/>
      <c r="O44" s="19"/>
      <c r="P44" s="19"/>
      <c r="Q44" s="19"/>
      <c r="R44" s="19"/>
      <c r="S44" s="19"/>
      <c r="T44" s="19"/>
      <c r="U44" s="19"/>
      <c r="V44" s="19"/>
      <c r="W44" s="19"/>
    </row>
    <row r="45" spans="3:23" ht="20.100000000000001" customHeight="1" x14ac:dyDescent="0.2">
      <c r="C45" s="13"/>
      <c r="D45" s="68" t="s">
        <v>49</v>
      </c>
      <c r="E45" s="106"/>
      <c r="F45" s="107"/>
      <c r="G45" s="118"/>
      <c r="H45" s="62"/>
      <c r="I45" s="60"/>
      <c r="M45" s="19"/>
      <c r="N45" s="19"/>
      <c r="O45" s="19"/>
      <c r="P45" s="19"/>
      <c r="Q45" s="19"/>
      <c r="R45" s="19"/>
      <c r="S45" s="19"/>
      <c r="T45" s="19"/>
      <c r="U45" s="19"/>
      <c r="V45" s="19"/>
      <c r="W45" s="19"/>
    </row>
    <row r="46" spans="3:23" ht="20.100000000000001" customHeight="1" x14ac:dyDescent="0.2">
      <c r="C46" s="13"/>
      <c r="D46" s="68" t="s">
        <v>50</v>
      </c>
      <c r="E46" s="106"/>
      <c r="F46" s="107"/>
      <c r="G46" s="118"/>
      <c r="H46" s="62"/>
      <c r="I46" s="60"/>
      <c r="M46" s="19"/>
      <c r="N46" s="19"/>
      <c r="O46" s="19"/>
      <c r="P46" s="19"/>
      <c r="Q46" s="19"/>
      <c r="R46" s="19"/>
      <c r="S46" s="19"/>
      <c r="T46" s="19"/>
      <c r="U46" s="19"/>
      <c r="V46" s="19"/>
      <c r="W46" s="19"/>
    </row>
    <row r="47" spans="3:23" ht="20.100000000000001" customHeight="1" x14ac:dyDescent="0.2">
      <c r="C47" s="13"/>
      <c r="D47" s="68" t="s">
        <v>51</v>
      </c>
      <c r="E47" s="106"/>
      <c r="F47" s="107"/>
      <c r="G47" s="118"/>
      <c r="H47" s="62"/>
      <c r="I47" s="60"/>
      <c r="M47" s="19"/>
      <c r="N47" s="19"/>
      <c r="O47" s="19"/>
      <c r="P47" s="19"/>
      <c r="Q47" s="19"/>
      <c r="R47" s="19"/>
      <c r="S47" s="19"/>
      <c r="T47" s="19"/>
      <c r="U47" s="19"/>
      <c r="V47" s="19"/>
      <c r="W47" s="19"/>
    </row>
    <row r="48" spans="3:23" ht="20.100000000000001" customHeight="1" x14ac:dyDescent="0.2">
      <c r="C48" s="13"/>
      <c r="D48" s="68" t="s">
        <v>52</v>
      </c>
      <c r="E48" s="106"/>
      <c r="F48" s="107"/>
      <c r="G48" s="118"/>
      <c r="H48" s="62"/>
      <c r="I48" s="60"/>
      <c r="M48" s="19"/>
      <c r="N48" s="19"/>
      <c r="O48" s="19"/>
      <c r="P48" s="19"/>
      <c r="Q48" s="19"/>
      <c r="R48" s="19"/>
      <c r="S48" s="19"/>
      <c r="T48" s="19"/>
      <c r="U48" s="19"/>
      <c r="V48" s="19"/>
      <c r="W48" s="19"/>
    </row>
    <row r="49" spans="3:23" ht="20.100000000000001" customHeight="1" x14ac:dyDescent="0.2">
      <c r="C49" s="13"/>
      <c r="D49" s="68" t="s">
        <v>53</v>
      </c>
      <c r="E49" s="106"/>
      <c r="F49" s="107"/>
      <c r="G49" s="118"/>
      <c r="H49" s="62"/>
      <c r="I49" s="60"/>
      <c r="M49" s="19"/>
      <c r="N49" s="19"/>
      <c r="O49" s="19"/>
      <c r="P49" s="19"/>
      <c r="Q49" s="19"/>
      <c r="R49" s="19"/>
      <c r="S49" s="19"/>
      <c r="T49" s="19"/>
      <c r="U49" s="19"/>
      <c r="V49" s="19"/>
      <c r="W49" s="19"/>
    </row>
    <row r="50" spans="3:23" ht="20.100000000000001" customHeight="1" thickBot="1" x14ac:dyDescent="0.25">
      <c r="C50" s="15"/>
      <c r="D50" s="64" t="s">
        <v>54</v>
      </c>
      <c r="E50" s="119"/>
      <c r="F50" s="119"/>
      <c r="G50" s="120"/>
      <c r="H50" s="65"/>
      <c r="I50" s="66"/>
      <c r="M50" s="19"/>
      <c r="N50" s="19"/>
      <c r="O50" s="19"/>
      <c r="P50" s="19"/>
      <c r="Q50" s="19"/>
      <c r="R50" s="19"/>
      <c r="S50" s="19"/>
      <c r="T50" s="19"/>
      <c r="U50" s="19"/>
      <c r="V50" s="19"/>
      <c r="W50" s="19"/>
    </row>
    <row r="51" spans="3:23" ht="20.100000000000001" customHeight="1" x14ac:dyDescent="0.2">
      <c r="D51" s="16"/>
      <c r="M51" s="19"/>
      <c r="N51" s="19"/>
      <c r="O51" s="19"/>
      <c r="P51" s="19"/>
      <c r="Q51" s="19"/>
      <c r="R51" s="19"/>
      <c r="S51" s="19"/>
      <c r="T51" s="19"/>
      <c r="U51" s="19"/>
      <c r="V51" s="19"/>
      <c r="W51" s="19"/>
    </row>
    <row r="52" spans="3:23" ht="20.100000000000001" customHeight="1" x14ac:dyDescent="0.2">
      <c r="D52" s="16"/>
    </row>
  </sheetData>
  <sheetProtection algorithmName="SHA-512" hashValue="a05hJN6UuRBAhtiLhkXqETNVT3MU2Mbb1+JEMh/snps490Mp4261W/LEAGDPfa5MvYTGTYGFiIfzRPvKZzoNig==" saltValue="EANdYW1pzZW48j1ANb68HA==" spinCount="100000" sheet="1" formatCells="0" formatRows="0" insertRows="0"/>
  <protectedRanges>
    <protectedRange sqref="D21:I50" name="範囲1_1"/>
  </protectedRanges>
  <mergeCells count="15">
    <mergeCell ref="C11:H11"/>
    <mergeCell ref="C16:D16"/>
    <mergeCell ref="C14:D14"/>
    <mergeCell ref="C13:D13"/>
    <mergeCell ref="E13:H13"/>
    <mergeCell ref="E14:H14"/>
    <mergeCell ref="C15:D15"/>
    <mergeCell ref="E15:H15"/>
    <mergeCell ref="E16:H16"/>
    <mergeCell ref="D20:G20"/>
    <mergeCell ref="K17:K18"/>
    <mergeCell ref="C17:G17"/>
    <mergeCell ref="I17:J17"/>
    <mergeCell ref="D19:G19"/>
    <mergeCell ref="H17:H18"/>
  </mergeCells>
  <phoneticPr fontId="5"/>
  <dataValidations disablePrompts="1" count="1">
    <dataValidation type="whole" operator="greaterThanOrEqual" allowBlank="1" showInputMessage="1" showErrorMessage="1" error="整数を入力してください。" sqref="H21:I50" xr:uid="{00000000-0002-0000-0300-000000000000}">
      <formula1>0</formula1>
    </dataValidation>
  </dataValidations>
  <pageMargins left="0.98425196850393704" right="0.39370078740157483" top="1.1811023622047245" bottom="0.39370078740157483" header="0.51181102362204722" footer="0.11811023622047245"/>
  <pageSetup paperSize="9" scale="58" fitToHeight="0" orientation="portrait" horizontalDpi="400" verticalDpi="4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99"/>
  <sheetViews>
    <sheetView zoomScaleNormal="100" zoomScaleSheetLayoutView="70" workbookViewId="0">
      <selection activeCell="E8" sqref="E8"/>
    </sheetView>
  </sheetViews>
  <sheetFormatPr defaultColWidth="10.6640625" defaultRowHeight="20.100000000000001" customHeight="1" x14ac:dyDescent="0.2"/>
  <cols>
    <col min="1" max="1" width="9" style="9" customWidth="1"/>
    <col min="2" max="2" width="4.44140625" style="9" customWidth="1"/>
    <col min="3" max="3" width="11.6640625" style="9" customWidth="1"/>
    <col min="4" max="4" width="7" style="9" customWidth="1"/>
    <col min="5" max="5" width="50.6640625" style="9" customWidth="1"/>
    <col min="6" max="6" width="8.6640625" style="9" customWidth="1"/>
    <col min="7" max="7" width="27.88671875" style="9" customWidth="1"/>
    <col min="8" max="8" width="10.6640625" style="9" customWidth="1"/>
    <col min="9" max="10" width="10.6640625" style="9"/>
    <col min="11" max="11" width="15.44140625" style="9" customWidth="1"/>
    <col min="12" max="12" width="5.6640625" style="9" customWidth="1"/>
    <col min="13" max="16384" width="10.6640625" style="9"/>
  </cols>
  <sheetData>
    <row r="1" spans="1:23" ht="20.100000000000001" customHeight="1" x14ac:dyDescent="0.2">
      <c r="A1" s="1"/>
      <c r="B1" s="1"/>
      <c r="C1" s="40" t="str">
        <f>連名契約【税込用】必要積算経費一覧表_当該年度!C1</f>
        <v>（革新）様式1-1-1b（2024-1）年度別実施計画書別紙１（税込用）</v>
      </c>
      <c r="M1" s="102"/>
    </row>
    <row r="2" spans="1:23" ht="20.100000000000001" customHeight="1" x14ac:dyDescent="0.2">
      <c r="A2" s="1"/>
      <c r="B2" s="1"/>
      <c r="C2" s="79" t="str">
        <f>明細Ⅰ【物品費】!C2</f>
        <v>［記入要領］</v>
      </c>
    </row>
    <row r="3" spans="1:23" ht="12" x14ac:dyDescent="0.2">
      <c r="C3" s="77" t="str">
        <f>明細Ⅰ【物品費】!C3</f>
        <v>１．水色地/黄色地のセル</v>
      </c>
    </row>
    <row r="4" spans="1:23" ht="12" x14ac:dyDescent="0.2">
      <c r="C4" s="79" t="str">
        <f>明細Ⅰ【物品費】!C4</f>
        <v>　　・水色地のセルのみ必要事項を記入してください。</v>
      </c>
    </row>
    <row r="5" spans="1:23" ht="12" x14ac:dyDescent="0.2">
      <c r="C5" s="78" t="str">
        <f>明細Ⅰ【物品費】!C5</f>
        <v>　　・文字入力が不要なセルは空欄にしておいてください。</v>
      </c>
    </row>
    <row r="6" spans="1:23" ht="12" x14ac:dyDescent="0.2">
      <c r="C6" s="79" t="str">
        <f>明細Ⅰ【物品費】!C6</f>
        <v>　　・変更時は、前回までの変更箇所を黒字、今回の変更箇所を赤字にしてください。</v>
      </c>
    </row>
    <row r="7" spans="1:23" ht="12" x14ac:dyDescent="0.2">
      <c r="C7" s="170" t="s">
        <v>89</v>
      </c>
    </row>
    <row r="8" spans="1:23" ht="12" customHeight="1" x14ac:dyDescent="0.2">
      <c r="C8" s="79"/>
    </row>
    <row r="9" spans="1:23" ht="20.100000000000001" customHeight="1" x14ac:dyDescent="0.2">
      <c r="C9" s="10"/>
    </row>
    <row r="10" spans="1:23" ht="20.100000000000001" customHeight="1" x14ac:dyDescent="0.2">
      <c r="C10" s="10"/>
    </row>
    <row r="11" spans="1:23" ht="20.100000000000001" customHeight="1" x14ac:dyDescent="0.2">
      <c r="C11" s="244" t="s">
        <v>21</v>
      </c>
      <c r="D11" s="245"/>
      <c r="E11" s="245"/>
      <c r="F11" s="245"/>
      <c r="G11" s="245"/>
      <c r="H11" s="245"/>
    </row>
    <row r="12" spans="1:23" ht="20.100000000000001" customHeight="1" x14ac:dyDescent="0.2">
      <c r="C12" s="73"/>
      <c r="D12" s="74"/>
      <c r="E12" s="74"/>
      <c r="F12" s="74"/>
      <c r="G12" s="74"/>
      <c r="H12" s="74"/>
    </row>
    <row r="13" spans="1:23" ht="19.5" customHeight="1" x14ac:dyDescent="0.2">
      <c r="C13" s="208" t="s">
        <v>4</v>
      </c>
      <c r="D13" s="208"/>
      <c r="E13" s="252" t="str">
        <f>連名契約【税込用】必要積算経費一覧表_当該年度!E14</f>
        <v>999A0101</v>
      </c>
      <c r="F13" s="252"/>
      <c r="G13" s="252"/>
      <c r="H13" s="252"/>
    </row>
    <row r="14" spans="1:23" ht="80.099999999999994" customHeight="1" x14ac:dyDescent="0.2">
      <c r="C14" s="200" t="s">
        <v>85</v>
      </c>
      <c r="D14" s="200"/>
      <c r="E14" s="246" t="str">
        <f>連名契約【税込用】必要積算経費一覧表_当該年度!E15</f>
        <v>○○○○○○○○
研究開発項目1　○○○○○○
研究開発項目2　○○○○○○
研究開発項目3　○○○○○○</v>
      </c>
      <c r="F14" s="246" t="e">
        <f>IF(連名契約【税込用】必要積算経費一覧表_当該年度!#REF!&lt;&gt;0,連名契約【税込用】必要積算経費一覧表_当該年度!#REF!,"")</f>
        <v>#REF!</v>
      </c>
      <c r="G14" s="246" t="e">
        <f>IF(連名契約【税込用】必要積算経費一覧表_当該年度!#REF!&lt;&gt;0,連名契約【税込用】必要積算経費一覧表_当該年度!#REF!,"")</f>
        <v>#REF!</v>
      </c>
      <c r="H14" s="246" t="e">
        <f>IF(連名契約【税込用】必要積算経費一覧表_当該年度!#REF!&lt;&gt;0,連名契約【税込用】必要積算経費一覧表_当該年度!#REF!,"")</f>
        <v>#REF!</v>
      </c>
    </row>
    <row r="15" spans="1:23" ht="19.5" customHeight="1" x14ac:dyDescent="0.2">
      <c r="C15" s="210" t="s">
        <v>66</v>
      </c>
      <c r="D15" s="211"/>
      <c r="E15" s="247" t="str">
        <f>明細Ⅰ【物品費】!E15</f>
        <v>△△△△△△△</v>
      </c>
      <c r="F15" s="247" t="str">
        <f>IF(連名契約【税込用】必要積算経費一覧表_当該年度!G16&lt;&gt;0,連名契約【税込用】必要積算経費一覧表_当該年度!G16,"")</f>
        <v/>
      </c>
      <c r="G15" s="247" t="str">
        <f>IF(連名契約【税込用】必要積算経費一覧表_当該年度!I16&lt;&gt;0,連名契約【税込用】必要積算経費一覧表_当該年度!I16,"")</f>
        <v/>
      </c>
      <c r="H15" s="247" t="str">
        <f>IF(連名契約【税込用】必要積算経費一覧表_当該年度!J16&lt;&gt;0,連名契約【税込用】必要積算経費一覧表_当該年度!J16,"")</f>
        <v/>
      </c>
    </row>
    <row r="16" spans="1:23" ht="19.5" customHeight="1" thickBot="1" x14ac:dyDescent="0.25">
      <c r="C16" s="212" t="s">
        <v>83</v>
      </c>
      <c r="D16" s="212"/>
      <c r="E16" s="248" t="str">
        <f>明細Ⅰ【物品費】!E16</f>
        <v>××××株式会社</v>
      </c>
      <c r="F16" s="249"/>
      <c r="G16" s="249"/>
      <c r="H16" s="249"/>
      <c r="J16" s="54"/>
      <c r="K16" s="17"/>
      <c r="M16" s="19"/>
      <c r="N16" s="19"/>
      <c r="O16" s="19"/>
      <c r="P16" s="19"/>
      <c r="Q16" s="19"/>
      <c r="R16" s="19"/>
      <c r="S16" s="19"/>
      <c r="T16" s="19"/>
      <c r="U16" s="19"/>
      <c r="V16" s="19"/>
      <c r="W16" s="19"/>
    </row>
    <row r="17" spans="3:23" ht="20.100000000000001" customHeight="1" x14ac:dyDescent="0.2">
      <c r="C17" s="239" t="s">
        <v>56</v>
      </c>
      <c r="D17" s="240"/>
      <c r="E17" s="240"/>
      <c r="F17" s="240"/>
      <c r="G17" s="240"/>
      <c r="H17" s="237" t="s">
        <v>57</v>
      </c>
      <c r="I17" s="233" t="s">
        <v>63</v>
      </c>
      <c r="J17" s="234"/>
      <c r="K17" s="231" t="s">
        <v>58</v>
      </c>
      <c r="M17" s="19"/>
      <c r="N17" s="19"/>
      <c r="O17" s="19"/>
      <c r="P17" s="19"/>
      <c r="Q17" s="19"/>
      <c r="R17" s="19"/>
      <c r="S17" s="19"/>
      <c r="T17" s="19"/>
      <c r="U17" s="19"/>
      <c r="V17" s="19"/>
      <c r="W17" s="19"/>
    </row>
    <row r="18" spans="3:23" ht="20.100000000000001" customHeight="1" thickBot="1" x14ac:dyDescent="0.25">
      <c r="C18" s="11" t="s">
        <v>0</v>
      </c>
      <c r="D18" s="12" t="s">
        <v>1</v>
      </c>
      <c r="E18" s="124" t="s">
        <v>3</v>
      </c>
      <c r="F18" s="126" t="s">
        <v>73</v>
      </c>
      <c r="G18" s="125" t="s">
        <v>74</v>
      </c>
      <c r="H18" s="238"/>
      <c r="I18" s="37" t="s">
        <v>62</v>
      </c>
      <c r="J18" s="38" t="s">
        <v>61</v>
      </c>
      <c r="K18" s="232"/>
      <c r="M18" s="19"/>
      <c r="N18" s="19"/>
      <c r="O18" s="19"/>
      <c r="P18" s="19"/>
      <c r="Q18" s="19"/>
      <c r="R18" s="19"/>
      <c r="S18" s="19"/>
      <c r="T18" s="19"/>
      <c r="U18" s="19"/>
      <c r="V18" s="19"/>
      <c r="W18" s="19"/>
    </row>
    <row r="19" spans="3:23" ht="19.5" customHeight="1" x14ac:dyDescent="0.2">
      <c r="C19" s="143" t="str">
        <f>連名契約【税込用】必要積算経費一覧表_当該年度!C28</f>
        <v>Ⅳ　その他</v>
      </c>
      <c r="D19" s="241" t="s">
        <v>79</v>
      </c>
      <c r="E19" s="241"/>
      <c r="F19" s="241"/>
      <c r="G19" s="242"/>
      <c r="H19" s="28">
        <f>$H20+$H41+$H47+$H58+$H69+$H75</f>
        <v>0</v>
      </c>
      <c r="I19" s="28">
        <f>$I20+$I41+$I47+$I58+$I69+$I75</f>
        <v>0</v>
      </c>
      <c r="J19" s="25">
        <f>$J20+$J41+$J47+$J58+$J69+$J75</f>
        <v>0</v>
      </c>
      <c r="K19" s="31">
        <f>$H19+$I19</f>
        <v>0</v>
      </c>
      <c r="M19" s="150"/>
      <c r="N19" s="19"/>
      <c r="O19" s="19"/>
      <c r="P19" s="19"/>
      <c r="Q19" s="19"/>
      <c r="R19" s="19"/>
      <c r="S19" s="19"/>
      <c r="T19" s="19"/>
      <c r="U19" s="19"/>
      <c r="V19" s="19"/>
      <c r="W19" s="19"/>
    </row>
    <row r="20" spans="3:23" ht="20.100000000000001" customHeight="1" thickBot="1" x14ac:dyDescent="0.25">
      <c r="C20" s="13"/>
      <c r="D20" s="235" t="str">
        <f>連名契約【税込用】必要積算経費一覧表_当該年度!D29</f>
        <v>１　外注費</v>
      </c>
      <c r="E20" s="236"/>
      <c r="F20" s="236"/>
      <c r="G20" s="236"/>
      <c r="H20" s="29">
        <f>SUM($H21:$H40)</f>
        <v>0</v>
      </c>
      <c r="I20" s="29">
        <f>SUM($I21:$I40)</f>
        <v>0</v>
      </c>
      <c r="J20" s="53">
        <f>IFERROR(ROUNDDOWN($I20*VALUE(連名契約【税込用】必要積算経費一覧表_当該年度!$G$42),0),0)</f>
        <v>0</v>
      </c>
      <c r="K20" s="34">
        <f>$H20+$I20</f>
        <v>0</v>
      </c>
      <c r="M20" s="150"/>
      <c r="N20" s="19"/>
      <c r="O20" s="19"/>
      <c r="P20" s="19"/>
      <c r="Q20" s="19"/>
      <c r="R20" s="19"/>
      <c r="S20" s="19"/>
      <c r="T20" s="19"/>
      <c r="U20" s="19"/>
      <c r="V20" s="19"/>
      <c r="W20" s="19"/>
    </row>
    <row r="21" spans="3:23" ht="20.100000000000001" customHeight="1" x14ac:dyDescent="0.2">
      <c r="C21" s="13"/>
      <c r="D21" s="56" t="s">
        <v>25</v>
      </c>
      <c r="E21" s="104"/>
      <c r="F21" s="92"/>
      <c r="G21" s="93"/>
      <c r="H21" s="69"/>
      <c r="I21" s="60"/>
      <c r="M21" s="150"/>
      <c r="N21" s="19"/>
      <c r="O21" s="19"/>
      <c r="P21" s="19"/>
      <c r="Q21" s="19"/>
      <c r="R21" s="19"/>
      <c r="S21" s="19"/>
      <c r="T21" s="19"/>
      <c r="U21" s="19"/>
      <c r="V21" s="19"/>
      <c r="W21" s="19"/>
    </row>
    <row r="22" spans="3:23" ht="20.100000000000001" customHeight="1" x14ac:dyDescent="0.2">
      <c r="C22" s="13"/>
      <c r="D22" s="58" t="s">
        <v>26</v>
      </c>
      <c r="E22" s="94"/>
      <c r="F22" s="94"/>
      <c r="G22" s="95"/>
      <c r="H22" s="59"/>
      <c r="I22" s="60"/>
      <c r="M22" s="150"/>
      <c r="N22" s="19"/>
      <c r="O22" s="19"/>
      <c r="P22" s="19"/>
      <c r="Q22" s="19"/>
      <c r="R22" s="19"/>
      <c r="S22" s="19"/>
      <c r="T22" s="19"/>
      <c r="U22" s="19"/>
      <c r="V22" s="19"/>
      <c r="W22" s="19"/>
    </row>
    <row r="23" spans="3:23" ht="20.100000000000001" customHeight="1" x14ac:dyDescent="0.2">
      <c r="C23" s="13"/>
      <c r="D23" s="58" t="s">
        <v>27</v>
      </c>
      <c r="E23" s="94"/>
      <c r="F23" s="94"/>
      <c r="G23" s="95"/>
      <c r="H23" s="59"/>
      <c r="I23" s="60"/>
      <c r="M23" s="150"/>
      <c r="N23" s="19"/>
      <c r="O23" s="19"/>
      <c r="P23" s="19"/>
      <c r="Q23" s="19"/>
      <c r="R23" s="19"/>
      <c r="S23" s="19"/>
      <c r="T23" s="19"/>
      <c r="U23" s="19"/>
      <c r="V23" s="19"/>
      <c r="W23" s="19"/>
    </row>
    <row r="24" spans="3:23" ht="20.100000000000001" customHeight="1" x14ac:dyDescent="0.2">
      <c r="C24" s="13"/>
      <c r="D24" s="58" t="s">
        <v>28</v>
      </c>
      <c r="E24" s="94"/>
      <c r="F24" s="94"/>
      <c r="G24" s="95"/>
      <c r="H24" s="59"/>
      <c r="I24" s="60"/>
      <c r="M24" s="150"/>
      <c r="N24" s="19"/>
      <c r="O24" s="19"/>
      <c r="P24" s="19"/>
      <c r="Q24" s="19"/>
      <c r="R24" s="19"/>
      <c r="S24" s="19"/>
      <c r="T24" s="19"/>
      <c r="U24" s="19"/>
      <c r="V24" s="19"/>
      <c r="W24" s="19"/>
    </row>
    <row r="25" spans="3:23" ht="20.100000000000001" customHeight="1" x14ac:dyDescent="0.2">
      <c r="C25" s="13"/>
      <c r="D25" s="58" t="s">
        <v>29</v>
      </c>
      <c r="E25" s="94"/>
      <c r="F25" s="94"/>
      <c r="G25" s="95"/>
      <c r="H25" s="59"/>
      <c r="I25" s="60"/>
      <c r="M25" s="150"/>
      <c r="N25" s="19"/>
      <c r="O25" s="19"/>
      <c r="P25" s="19"/>
      <c r="Q25" s="19"/>
      <c r="R25" s="19"/>
      <c r="S25" s="19"/>
      <c r="T25" s="19"/>
      <c r="U25" s="19"/>
      <c r="V25" s="19"/>
      <c r="W25" s="19"/>
    </row>
    <row r="26" spans="3:23" ht="20.100000000000001" customHeight="1" x14ac:dyDescent="0.2">
      <c r="C26" s="13"/>
      <c r="D26" s="58" t="s">
        <v>30</v>
      </c>
      <c r="E26" s="94"/>
      <c r="F26" s="94"/>
      <c r="G26" s="95"/>
      <c r="H26" s="59"/>
      <c r="I26" s="60"/>
      <c r="M26" s="150"/>
      <c r="N26" s="19"/>
      <c r="O26" s="19"/>
      <c r="P26" s="19"/>
      <c r="Q26" s="19"/>
      <c r="R26" s="19"/>
      <c r="S26" s="19"/>
      <c r="T26" s="19"/>
      <c r="U26" s="19"/>
      <c r="V26" s="19"/>
      <c r="W26" s="19"/>
    </row>
    <row r="27" spans="3:23" ht="20.100000000000001" customHeight="1" x14ac:dyDescent="0.2">
      <c r="C27" s="13"/>
      <c r="D27" s="58" t="s">
        <v>31</v>
      </c>
      <c r="E27" s="94"/>
      <c r="F27" s="94"/>
      <c r="G27" s="95"/>
      <c r="H27" s="59"/>
      <c r="I27" s="60"/>
      <c r="M27" s="150"/>
      <c r="N27" s="19"/>
      <c r="O27" s="19"/>
      <c r="P27" s="19"/>
      <c r="Q27" s="19"/>
      <c r="R27" s="19"/>
      <c r="S27" s="19"/>
      <c r="T27" s="19"/>
      <c r="U27" s="19"/>
      <c r="V27" s="19"/>
      <c r="W27" s="19"/>
    </row>
    <row r="28" spans="3:23" ht="20.100000000000001" customHeight="1" thickBot="1" x14ac:dyDescent="0.25">
      <c r="C28" s="13"/>
      <c r="D28" s="58" t="s">
        <v>32</v>
      </c>
      <c r="E28" s="94"/>
      <c r="F28" s="94"/>
      <c r="G28" s="95"/>
      <c r="H28" s="59"/>
      <c r="I28" s="60"/>
      <c r="M28" s="150"/>
      <c r="N28" s="19"/>
      <c r="O28" s="19"/>
      <c r="P28" s="19"/>
      <c r="Q28" s="19"/>
      <c r="R28" s="19"/>
      <c r="S28" s="19"/>
      <c r="T28" s="19"/>
      <c r="U28" s="19"/>
      <c r="V28" s="19"/>
      <c r="W28" s="19"/>
    </row>
    <row r="29" spans="3:23" ht="20.100000000000001" hidden="1" customHeight="1" x14ac:dyDescent="0.2">
      <c r="C29" s="13"/>
      <c r="D29" s="58" t="s">
        <v>33</v>
      </c>
      <c r="E29" s="94"/>
      <c r="F29" s="94"/>
      <c r="G29" s="95"/>
      <c r="H29" s="59"/>
      <c r="I29" s="60"/>
      <c r="M29" s="150"/>
      <c r="N29" s="19"/>
      <c r="O29" s="19"/>
      <c r="P29" s="19"/>
      <c r="Q29" s="19"/>
      <c r="R29" s="19"/>
      <c r="S29" s="19"/>
      <c r="T29" s="19"/>
      <c r="U29" s="19"/>
      <c r="V29" s="19"/>
      <c r="W29" s="19"/>
    </row>
    <row r="30" spans="3:23" ht="20.100000000000001" hidden="1" customHeight="1" x14ac:dyDescent="0.2">
      <c r="C30" s="13"/>
      <c r="D30" s="58" t="s">
        <v>34</v>
      </c>
      <c r="E30" s="94"/>
      <c r="F30" s="94"/>
      <c r="G30" s="95"/>
      <c r="H30" s="59"/>
      <c r="I30" s="60"/>
      <c r="M30" s="150"/>
      <c r="N30" s="19"/>
      <c r="O30" s="19"/>
      <c r="P30" s="19"/>
      <c r="Q30" s="19"/>
      <c r="R30" s="19"/>
      <c r="S30" s="19"/>
      <c r="T30" s="19"/>
      <c r="U30" s="19"/>
      <c r="V30" s="19"/>
      <c r="W30" s="19"/>
    </row>
    <row r="31" spans="3:23" ht="20.100000000000001" hidden="1" customHeight="1" x14ac:dyDescent="0.2">
      <c r="C31" s="13"/>
      <c r="D31" s="58" t="s">
        <v>35</v>
      </c>
      <c r="E31" s="94"/>
      <c r="F31" s="94"/>
      <c r="G31" s="95"/>
      <c r="H31" s="59"/>
      <c r="I31" s="60"/>
      <c r="M31" s="150"/>
      <c r="N31" s="19"/>
      <c r="O31" s="19"/>
      <c r="P31" s="19"/>
      <c r="Q31" s="19"/>
      <c r="R31" s="19"/>
      <c r="S31" s="19"/>
      <c r="T31" s="19"/>
      <c r="U31" s="19"/>
      <c r="V31" s="19"/>
      <c r="W31" s="19"/>
    </row>
    <row r="32" spans="3:23" ht="20.100000000000001" hidden="1" customHeight="1" x14ac:dyDescent="0.2">
      <c r="C32" s="13"/>
      <c r="D32" s="58" t="s">
        <v>36</v>
      </c>
      <c r="E32" s="94"/>
      <c r="F32" s="94"/>
      <c r="G32" s="95"/>
      <c r="H32" s="59"/>
      <c r="I32" s="60"/>
      <c r="M32" s="150"/>
      <c r="N32" s="19"/>
      <c r="O32" s="19"/>
      <c r="P32" s="19"/>
      <c r="Q32" s="19"/>
      <c r="R32" s="19"/>
      <c r="S32" s="19"/>
      <c r="T32" s="19"/>
      <c r="U32" s="19"/>
      <c r="V32" s="19"/>
      <c r="W32" s="19"/>
    </row>
    <row r="33" spans="3:23" ht="20.100000000000001" hidden="1" customHeight="1" x14ac:dyDescent="0.2">
      <c r="C33" s="13"/>
      <c r="D33" s="58" t="s">
        <v>37</v>
      </c>
      <c r="E33" s="94"/>
      <c r="F33" s="94"/>
      <c r="G33" s="95"/>
      <c r="H33" s="59"/>
      <c r="I33" s="60"/>
      <c r="M33" s="150"/>
      <c r="N33" s="19"/>
      <c r="O33" s="19"/>
      <c r="P33" s="19"/>
      <c r="Q33" s="19"/>
      <c r="R33" s="19"/>
      <c r="S33" s="19"/>
      <c r="T33" s="19"/>
      <c r="U33" s="19"/>
      <c r="V33" s="19"/>
      <c r="W33" s="19"/>
    </row>
    <row r="34" spans="3:23" ht="20.100000000000001" hidden="1" customHeight="1" x14ac:dyDescent="0.2">
      <c r="C34" s="13"/>
      <c r="D34" s="58" t="s">
        <v>38</v>
      </c>
      <c r="E34" s="94"/>
      <c r="F34" s="94"/>
      <c r="G34" s="95"/>
      <c r="H34" s="59"/>
      <c r="I34" s="60"/>
      <c r="M34" s="150"/>
      <c r="N34" s="19"/>
      <c r="O34" s="19"/>
      <c r="P34" s="19"/>
      <c r="Q34" s="19"/>
      <c r="R34" s="19"/>
      <c r="S34" s="19"/>
      <c r="T34" s="19"/>
      <c r="U34" s="19"/>
      <c r="V34" s="19"/>
      <c r="W34" s="19"/>
    </row>
    <row r="35" spans="3:23" ht="20.100000000000001" hidden="1" customHeight="1" x14ac:dyDescent="0.2">
      <c r="C35" s="13"/>
      <c r="D35" s="58" t="s">
        <v>39</v>
      </c>
      <c r="E35" s="94"/>
      <c r="F35" s="94"/>
      <c r="G35" s="95"/>
      <c r="H35" s="59"/>
      <c r="I35" s="60"/>
      <c r="M35" s="150"/>
      <c r="N35" s="19"/>
      <c r="O35" s="19"/>
      <c r="P35" s="19"/>
      <c r="Q35" s="19"/>
      <c r="R35" s="19"/>
      <c r="S35" s="19"/>
      <c r="T35" s="19"/>
      <c r="U35" s="19"/>
      <c r="V35" s="19"/>
      <c r="W35" s="19"/>
    </row>
    <row r="36" spans="3:23" ht="20.100000000000001" hidden="1" customHeight="1" x14ac:dyDescent="0.2">
      <c r="C36" s="13"/>
      <c r="D36" s="58" t="s">
        <v>40</v>
      </c>
      <c r="E36" s="94"/>
      <c r="F36" s="94"/>
      <c r="G36" s="95"/>
      <c r="H36" s="59"/>
      <c r="I36" s="60"/>
      <c r="M36" s="150"/>
      <c r="N36" s="19"/>
      <c r="O36" s="19"/>
      <c r="P36" s="19"/>
      <c r="Q36" s="19"/>
      <c r="R36" s="19"/>
      <c r="S36" s="19"/>
      <c r="T36" s="19"/>
      <c r="U36" s="19"/>
      <c r="V36" s="19"/>
      <c r="W36" s="19"/>
    </row>
    <row r="37" spans="3:23" ht="20.100000000000001" hidden="1" customHeight="1" x14ac:dyDescent="0.2">
      <c r="C37" s="13"/>
      <c r="D37" s="58" t="s">
        <v>41</v>
      </c>
      <c r="E37" s="94"/>
      <c r="F37" s="94"/>
      <c r="G37" s="95"/>
      <c r="H37" s="59"/>
      <c r="I37" s="60"/>
      <c r="M37" s="150"/>
      <c r="N37" s="19"/>
      <c r="O37" s="19"/>
      <c r="P37" s="19"/>
      <c r="Q37" s="19"/>
      <c r="R37" s="19"/>
      <c r="S37" s="19"/>
      <c r="T37" s="19"/>
      <c r="U37" s="19"/>
      <c r="V37" s="19"/>
      <c r="W37" s="19"/>
    </row>
    <row r="38" spans="3:23" ht="20.100000000000001" hidden="1" customHeight="1" x14ac:dyDescent="0.2">
      <c r="C38" s="13"/>
      <c r="D38" s="58" t="s">
        <v>42</v>
      </c>
      <c r="E38" s="94"/>
      <c r="F38" s="94"/>
      <c r="G38" s="95"/>
      <c r="H38" s="59"/>
      <c r="I38" s="60"/>
      <c r="M38" s="150"/>
      <c r="N38" s="19"/>
      <c r="O38" s="19"/>
      <c r="P38" s="19"/>
      <c r="Q38" s="19"/>
      <c r="R38" s="19"/>
      <c r="S38" s="19"/>
      <c r="T38" s="19"/>
      <c r="U38" s="19"/>
      <c r="V38" s="19"/>
      <c r="W38" s="19"/>
    </row>
    <row r="39" spans="3:23" ht="20.100000000000001" hidden="1" customHeight="1" x14ac:dyDescent="0.2">
      <c r="C39" s="13"/>
      <c r="D39" s="58" t="s">
        <v>43</v>
      </c>
      <c r="E39" s="94"/>
      <c r="F39" s="105"/>
      <c r="G39" s="95"/>
      <c r="H39" s="59"/>
      <c r="I39" s="60"/>
      <c r="M39" s="150"/>
      <c r="N39" s="19"/>
      <c r="O39" s="19"/>
      <c r="P39" s="19"/>
      <c r="Q39" s="19"/>
      <c r="R39" s="19"/>
      <c r="S39" s="19"/>
      <c r="T39" s="19"/>
      <c r="U39" s="19"/>
      <c r="V39" s="19"/>
      <c r="W39" s="19"/>
    </row>
    <row r="40" spans="3:23" ht="20.100000000000001" hidden="1" customHeight="1" thickBot="1" x14ac:dyDescent="0.25">
      <c r="C40" s="13"/>
      <c r="D40" s="68" t="s">
        <v>44</v>
      </c>
      <c r="E40" s="106"/>
      <c r="F40" s="107"/>
      <c r="G40" s="108"/>
      <c r="H40" s="62"/>
      <c r="I40" s="70"/>
      <c r="M40" s="150"/>
      <c r="N40" s="19"/>
      <c r="O40" s="19"/>
      <c r="P40" s="19"/>
      <c r="Q40" s="19"/>
      <c r="R40" s="19"/>
      <c r="S40" s="19"/>
      <c r="T40" s="19"/>
      <c r="U40" s="19"/>
      <c r="V40" s="19"/>
      <c r="W40" s="19"/>
    </row>
    <row r="41" spans="3:23" ht="20.100000000000001" customHeight="1" thickBot="1" x14ac:dyDescent="0.25">
      <c r="C41" s="13"/>
      <c r="D41" s="235" t="str">
        <f>連名契約【税込用】必要積算経費一覧表_当該年度!D30</f>
        <v>２　印刷製本費</v>
      </c>
      <c r="E41" s="236"/>
      <c r="F41" s="236"/>
      <c r="G41" s="236"/>
      <c r="H41" s="29">
        <f>SUM($H42:$H46)</f>
        <v>0</v>
      </c>
      <c r="I41" s="29">
        <f>SUM($I42:$I46)</f>
        <v>0</v>
      </c>
      <c r="J41" s="30">
        <f>IFERROR(ROUNDDOWN($I41*VALUE(連名契約【税込用】必要積算経費一覧表_当該年度!$G$42),0),0)</f>
        <v>0</v>
      </c>
      <c r="K41" s="35">
        <f>$H41+$I41</f>
        <v>0</v>
      </c>
      <c r="M41" s="150"/>
      <c r="N41" s="19"/>
      <c r="O41" s="19"/>
      <c r="P41" s="19"/>
      <c r="Q41" s="19"/>
      <c r="R41" s="19"/>
      <c r="S41" s="19"/>
      <c r="T41" s="19"/>
      <c r="U41" s="19"/>
      <c r="V41" s="19"/>
      <c r="W41" s="19"/>
    </row>
    <row r="42" spans="3:23" ht="20.100000000000001" customHeight="1" x14ac:dyDescent="0.2">
      <c r="C42" s="13"/>
      <c r="D42" s="56" t="s">
        <v>25</v>
      </c>
      <c r="E42" s="109"/>
      <c r="F42" s="110"/>
      <c r="G42" s="93"/>
      <c r="H42" s="57"/>
      <c r="I42" s="60"/>
      <c r="M42" s="150"/>
      <c r="N42" s="19"/>
      <c r="O42" s="19"/>
      <c r="P42" s="19"/>
      <c r="Q42" s="19"/>
      <c r="R42" s="19"/>
      <c r="S42" s="19"/>
      <c r="T42" s="19"/>
      <c r="U42" s="19"/>
      <c r="V42" s="19"/>
      <c r="W42" s="19"/>
    </row>
    <row r="43" spans="3:23" ht="20.100000000000001" customHeight="1" x14ac:dyDescent="0.2">
      <c r="C43" s="13"/>
      <c r="D43" s="58" t="s">
        <v>26</v>
      </c>
      <c r="E43" s="94"/>
      <c r="F43" s="105"/>
      <c r="G43" s="95"/>
      <c r="H43" s="59"/>
      <c r="I43" s="60"/>
      <c r="M43" s="150"/>
      <c r="N43" s="19"/>
      <c r="O43" s="19"/>
      <c r="P43" s="19"/>
      <c r="Q43" s="19"/>
      <c r="R43" s="19"/>
      <c r="S43" s="19"/>
      <c r="T43" s="19"/>
      <c r="U43" s="19"/>
      <c r="V43" s="19"/>
      <c r="W43" s="19"/>
    </row>
    <row r="44" spans="3:23" ht="20.100000000000001" customHeight="1" x14ac:dyDescent="0.2">
      <c r="C44" s="13"/>
      <c r="D44" s="58" t="s">
        <v>27</v>
      </c>
      <c r="E44" s="94"/>
      <c r="F44" s="105"/>
      <c r="G44" s="95"/>
      <c r="H44" s="59"/>
      <c r="I44" s="60"/>
      <c r="M44" s="150"/>
      <c r="N44" s="19"/>
      <c r="O44" s="19"/>
      <c r="P44" s="19"/>
      <c r="Q44" s="19"/>
      <c r="R44" s="19"/>
      <c r="S44" s="19"/>
      <c r="T44" s="19"/>
      <c r="U44" s="19"/>
      <c r="V44" s="19"/>
      <c r="W44" s="19"/>
    </row>
    <row r="45" spans="3:23" ht="20.100000000000001" customHeight="1" x14ac:dyDescent="0.2">
      <c r="C45" s="13"/>
      <c r="D45" s="58" t="s">
        <v>28</v>
      </c>
      <c r="E45" s="94"/>
      <c r="F45" s="105"/>
      <c r="G45" s="95"/>
      <c r="H45" s="59"/>
      <c r="I45" s="60"/>
      <c r="M45" s="150"/>
      <c r="N45" s="19"/>
      <c r="O45" s="19"/>
      <c r="P45" s="19"/>
      <c r="Q45" s="19"/>
      <c r="R45" s="19"/>
      <c r="S45" s="19"/>
      <c r="T45" s="19"/>
      <c r="U45" s="19"/>
      <c r="V45" s="19"/>
      <c r="W45" s="19"/>
    </row>
    <row r="46" spans="3:23" ht="20.100000000000001" customHeight="1" thickBot="1" x14ac:dyDescent="0.25">
      <c r="C46" s="13"/>
      <c r="D46" s="68" t="s">
        <v>29</v>
      </c>
      <c r="E46" s="106"/>
      <c r="F46" s="107"/>
      <c r="G46" s="108"/>
      <c r="H46" s="62"/>
      <c r="I46" s="70"/>
      <c r="M46" s="150"/>
      <c r="N46" s="19"/>
      <c r="O46" s="19"/>
      <c r="P46" s="19"/>
      <c r="Q46" s="19"/>
      <c r="R46" s="19"/>
      <c r="S46" s="19"/>
      <c r="T46" s="19"/>
      <c r="U46" s="19"/>
      <c r="V46" s="19"/>
      <c r="W46" s="19"/>
    </row>
    <row r="47" spans="3:23" ht="20.100000000000001" customHeight="1" thickBot="1" x14ac:dyDescent="0.25">
      <c r="C47" s="13"/>
      <c r="D47" s="258" t="str">
        <f>連名契約【税込用】必要積算経費一覧表_当該年度!D31</f>
        <v>３　会議費</v>
      </c>
      <c r="E47" s="259"/>
      <c r="F47" s="259"/>
      <c r="G47" s="259"/>
      <c r="H47" s="29">
        <f>SUM($H48:$H57)</f>
        <v>0</v>
      </c>
      <c r="I47" s="29">
        <f>SUM($I48:$I57)</f>
        <v>0</v>
      </c>
      <c r="J47" s="30">
        <f>IFERROR(ROUNDDOWN($I47*VALUE(連名契約【税込用】必要積算経費一覧表_当該年度!$G$42),0),0)</f>
        <v>0</v>
      </c>
      <c r="K47" s="35">
        <f>$H47+$I47</f>
        <v>0</v>
      </c>
      <c r="M47" s="150"/>
      <c r="N47" s="19"/>
      <c r="O47" s="19"/>
      <c r="P47" s="19"/>
      <c r="Q47" s="19"/>
      <c r="R47" s="19"/>
      <c r="S47" s="19"/>
      <c r="T47" s="19"/>
      <c r="U47" s="19"/>
      <c r="V47" s="19"/>
      <c r="W47" s="19"/>
    </row>
    <row r="48" spans="3:23" ht="20.100000000000001" customHeight="1" x14ac:dyDescent="0.2">
      <c r="C48" s="13"/>
      <c r="D48" s="56" t="s">
        <v>25</v>
      </c>
      <c r="E48" s="109"/>
      <c r="F48" s="110"/>
      <c r="G48" s="93"/>
      <c r="H48" s="57"/>
      <c r="I48" s="60"/>
      <c r="M48" s="150"/>
      <c r="N48" s="19"/>
      <c r="O48" s="19"/>
      <c r="P48" s="19"/>
      <c r="Q48" s="19"/>
      <c r="R48" s="19"/>
      <c r="S48" s="19"/>
      <c r="T48" s="19"/>
      <c r="U48" s="19"/>
      <c r="V48" s="19"/>
      <c r="W48" s="19"/>
    </row>
    <row r="49" spans="3:23" ht="20.100000000000001" customHeight="1" x14ac:dyDescent="0.2">
      <c r="C49" s="13"/>
      <c r="D49" s="58" t="s">
        <v>26</v>
      </c>
      <c r="E49" s="94"/>
      <c r="F49" s="105"/>
      <c r="G49" s="95"/>
      <c r="H49" s="59"/>
      <c r="I49" s="60"/>
      <c r="M49" s="150"/>
      <c r="N49" s="19"/>
      <c r="O49" s="19"/>
      <c r="P49" s="19"/>
      <c r="Q49" s="19"/>
      <c r="R49" s="19"/>
      <c r="S49" s="19"/>
      <c r="T49" s="19"/>
      <c r="U49" s="19"/>
      <c r="V49" s="19"/>
      <c r="W49" s="19"/>
    </row>
    <row r="50" spans="3:23" ht="20.100000000000001" customHeight="1" x14ac:dyDescent="0.2">
      <c r="C50" s="13"/>
      <c r="D50" s="58" t="s">
        <v>27</v>
      </c>
      <c r="E50" s="94"/>
      <c r="F50" s="105"/>
      <c r="G50" s="95"/>
      <c r="H50" s="59"/>
      <c r="I50" s="60"/>
      <c r="M50" s="150"/>
      <c r="N50" s="19"/>
      <c r="O50" s="19"/>
      <c r="P50" s="19"/>
      <c r="Q50" s="19"/>
      <c r="R50" s="19"/>
      <c r="S50" s="19"/>
      <c r="T50" s="19"/>
      <c r="U50" s="19"/>
      <c r="V50" s="19"/>
      <c r="W50" s="19"/>
    </row>
    <row r="51" spans="3:23" ht="20.100000000000001" customHeight="1" x14ac:dyDescent="0.2">
      <c r="C51" s="13"/>
      <c r="D51" s="58" t="s">
        <v>28</v>
      </c>
      <c r="E51" s="94"/>
      <c r="F51" s="105"/>
      <c r="G51" s="95"/>
      <c r="H51" s="59"/>
      <c r="I51" s="60"/>
      <c r="M51" s="150"/>
      <c r="N51" s="19"/>
      <c r="O51" s="19"/>
      <c r="P51" s="19"/>
      <c r="Q51" s="19"/>
      <c r="R51" s="19"/>
      <c r="S51" s="19"/>
      <c r="T51" s="19"/>
      <c r="U51" s="19"/>
      <c r="V51" s="19"/>
      <c r="W51" s="19"/>
    </row>
    <row r="52" spans="3:23" ht="20.100000000000001" customHeight="1" thickBot="1" x14ac:dyDescent="0.25">
      <c r="C52" s="13"/>
      <c r="D52" s="58" t="s">
        <v>29</v>
      </c>
      <c r="E52" s="94"/>
      <c r="F52" s="105"/>
      <c r="G52" s="95"/>
      <c r="H52" s="59"/>
      <c r="I52" s="60"/>
      <c r="M52" s="150"/>
      <c r="N52" s="19"/>
      <c r="O52" s="19"/>
      <c r="P52" s="19"/>
      <c r="Q52" s="19"/>
      <c r="R52" s="19"/>
      <c r="S52" s="19"/>
      <c r="T52" s="19"/>
      <c r="U52" s="19"/>
      <c r="V52" s="19"/>
      <c r="W52" s="19"/>
    </row>
    <row r="53" spans="3:23" ht="20.100000000000001" hidden="1" customHeight="1" x14ac:dyDescent="0.2">
      <c r="C53" s="13"/>
      <c r="D53" s="58" t="s">
        <v>30</v>
      </c>
      <c r="E53" s="94"/>
      <c r="F53" s="105"/>
      <c r="G53" s="95"/>
      <c r="H53" s="59"/>
      <c r="I53" s="60"/>
      <c r="M53" s="150"/>
      <c r="N53" s="19"/>
      <c r="O53" s="19"/>
      <c r="P53" s="19"/>
      <c r="Q53" s="19"/>
      <c r="R53" s="19"/>
      <c r="S53" s="19"/>
      <c r="T53" s="19"/>
      <c r="U53" s="19"/>
      <c r="V53" s="19"/>
      <c r="W53" s="19"/>
    </row>
    <row r="54" spans="3:23" ht="20.100000000000001" hidden="1" customHeight="1" x14ac:dyDescent="0.2">
      <c r="C54" s="13"/>
      <c r="D54" s="58" t="s">
        <v>31</v>
      </c>
      <c r="E54" s="94"/>
      <c r="F54" s="105"/>
      <c r="G54" s="95"/>
      <c r="H54" s="59"/>
      <c r="I54" s="60"/>
      <c r="M54" s="150"/>
      <c r="N54" s="19"/>
      <c r="O54" s="19"/>
      <c r="P54" s="19"/>
      <c r="Q54" s="19"/>
      <c r="R54" s="19"/>
      <c r="S54" s="19"/>
      <c r="T54" s="19"/>
      <c r="U54" s="19"/>
      <c r="V54" s="19"/>
      <c r="W54" s="19"/>
    </row>
    <row r="55" spans="3:23" ht="20.100000000000001" hidden="1" customHeight="1" x14ac:dyDescent="0.2">
      <c r="C55" s="13"/>
      <c r="D55" s="58" t="s">
        <v>32</v>
      </c>
      <c r="E55" s="94"/>
      <c r="F55" s="105"/>
      <c r="G55" s="95"/>
      <c r="H55" s="59"/>
      <c r="I55" s="60"/>
      <c r="M55" s="150"/>
      <c r="N55" s="19"/>
      <c r="O55" s="19"/>
      <c r="P55" s="19"/>
      <c r="Q55" s="19"/>
      <c r="R55" s="19"/>
      <c r="S55" s="19"/>
      <c r="T55" s="19"/>
      <c r="U55" s="19"/>
      <c r="V55" s="19"/>
      <c r="W55" s="19"/>
    </row>
    <row r="56" spans="3:23" ht="20.100000000000001" hidden="1" customHeight="1" x14ac:dyDescent="0.2">
      <c r="C56" s="13"/>
      <c r="D56" s="58" t="s">
        <v>33</v>
      </c>
      <c r="E56" s="94"/>
      <c r="F56" s="105"/>
      <c r="G56" s="95"/>
      <c r="H56" s="59"/>
      <c r="I56" s="60"/>
      <c r="M56" s="150"/>
      <c r="N56" s="19"/>
      <c r="O56" s="19"/>
      <c r="P56" s="19"/>
      <c r="Q56" s="19"/>
      <c r="R56" s="19"/>
      <c r="S56" s="19"/>
      <c r="T56" s="19"/>
      <c r="U56" s="19"/>
      <c r="V56" s="19"/>
      <c r="W56" s="19"/>
    </row>
    <row r="57" spans="3:23" ht="20.100000000000001" hidden="1" customHeight="1" thickBot="1" x14ac:dyDescent="0.25">
      <c r="C57" s="75"/>
      <c r="D57" s="61" t="s">
        <v>34</v>
      </c>
      <c r="E57" s="111"/>
      <c r="F57" s="111"/>
      <c r="G57" s="112"/>
      <c r="H57" s="71"/>
      <c r="I57" s="72"/>
      <c r="M57" s="150"/>
      <c r="N57" s="19"/>
      <c r="O57" s="19"/>
      <c r="P57" s="19"/>
      <c r="Q57" s="19"/>
      <c r="R57" s="19"/>
      <c r="S57" s="19"/>
      <c r="T57" s="19"/>
      <c r="U57" s="19"/>
      <c r="V57" s="19"/>
      <c r="W57" s="19"/>
    </row>
    <row r="58" spans="3:23" ht="20.100000000000001" customHeight="1" thickBot="1" x14ac:dyDescent="0.25">
      <c r="C58" s="13"/>
      <c r="D58" s="235" t="str">
        <f>連名契約【税込用】必要積算経費一覧表_当該年度!D32</f>
        <v>４　通信運搬費</v>
      </c>
      <c r="E58" s="236"/>
      <c r="F58" s="236"/>
      <c r="G58" s="236"/>
      <c r="H58" s="29">
        <f>SUM($H59:$H68)</f>
        <v>0</v>
      </c>
      <c r="I58" s="29">
        <f>SUM($I59:$I68)</f>
        <v>0</v>
      </c>
      <c r="J58" s="30">
        <f>IFERROR(ROUNDDOWN($I58*VALUE(連名契約【税込用】必要積算経費一覧表_当該年度!$G$42),0),0)</f>
        <v>0</v>
      </c>
      <c r="K58" s="35">
        <f>$H58+$I58</f>
        <v>0</v>
      </c>
      <c r="M58" s="150"/>
      <c r="N58" s="19"/>
      <c r="O58" s="19"/>
      <c r="P58" s="19"/>
      <c r="Q58" s="19"/>
      <c r="R58" s="19"/>
      <c r="S58" s="19"/>
      <c r="T58" s="19"/>
      <c r="U58" s="19"/>
      <c r="V58" s="19"/>
      <c r="W58" s="19"/>
    </row>
    <row r="59" spans="3:23" ht="20.100000000000001" customHeight="1" x14ac:dyDescent="0.2">
      <c r="C59" s="13"/>
      <c r="D59" s="67" t="s">
        <v>25</v>
      </c>
      <c r="E59" s="104"/>
      <c r="F59" s="104"/>
      <c r="G59" s="113"/>
      <c r="H59" s="57"/>
      <c r="I59" s="60"/>
      <c r="M59" s="150"/>
      <c r="N59" s="19"/>
      <c r="O59" s="19"/>
      <c r="P59" s="19"/>
      <c r="Q59" s="19"/>
      <c r="R59" s="19"/>
      <c r="S59" s="19"/>
      <c r="T59" s="19"/>
      <c r="U59" s="19"/>
      <c r="V59" s="19"/>
      <c r="W59" s="19"/>
    </row>
    <row r="60" spans="3:23" ht="20.100000000000001" customHeight="1" x14ac:dyDescent="0.2">
      <c r="C60" s="13"/>
      <c r="D60" s="58" t="s">
        <v>26</v>
      </c>
      <c r="E60" s="94"/>
      <c r="F60" s="105"/>
      <c r="G60" s="96"/>
      <c r="H60" s="59"/>
      <c r="I60" s="60"/>
      <c r="M60" s="150"/>
      <c r="N60" s="19"/>
      <c r="O60" s="19"/>
      <c r="P60" s="19"/>
      <c r="Q60" s="19"/>
      <c r="R60" s="19"/>
      <c r="S60" s="19"/>
      <c r="T60" s="19"/>
      <c r="U60" s="19"/>
      <c r="V60" s="19"/>
      <c r="W60" s="19"/>
    </row>
    <row r="61" spans="3:23" ht="20.100000000000001" customHeight="1" x14ac:dyDescent="0.2">
      <c r="C61" s="13"/>
      <c r="D61" s="58" t="s">
        <v>27</v>
      </c>
      <c r="E61" s="105"/>
      <c r="F61" s="105"/>
      <c r="G61" s="96"/>
      <c r="H61" s="59"/>
      <c r="I61" s="60"/>
      <c r="M61" s="150"/>
      <c r="N61" s="19"/>
      <c r="O61" s="19"/>
      <c r="P61" s="19"/>
      <c r="Q61" s="19"/>
      <c r="R61" s="19"/>
      <c r="S61" s="19"/>
      <c r="T61" s="19"/>
      <c r="U61" s="19"/>
      <c r="V61" s="19"/>
      <c r="W61" s="19"/>
    </row>
    <row r="62" spans="3:23" ht="20.100000000000001" customHeight="1" x14ac:dyDescent="0.2">
      <c r="C62" s="13"/>
      <c r="D62" s="58" t="s">
        <v>28</v>
      </c>
      <c r="E62" s="105"/>
      <c r="F62" s="105"/>
      <c r="G62" s="96"/>
      <c r="H62" s="59"/>
      <c r="I62" s="60"/>
      <c r="M62" s="150"/>
      <c r="N62" s="19"/>
      <c r="O62" s="19"/>
      <c r="P62" s="19"/>
      <c r="Q62" s="19"/>
      <c r="R62" s="19"/>
      <c r="S62" s="19"/>
      <c r="T62" s="19"/>
      <c r="U62" s="19"/>
      <c r="V62" s="19"/>
      <c r="W62" s="19"/>
    </row>
    <row r="63" spans="3:23" ht="20.100000000000001" customHeight="1" thickBot="1" x14ac:dyDescent="0.25">
      <c r="C63" s="13"/>
      <c r="D63" s="58" t="s">
        <v>29</v>
      </c>
      <c r="E63" s="105"/>
      <c r="F63" s="105"/>
      <c r="G63" s="96"/>
      <c r="H63" s="59"/>
      <c r="I63" s="60"/>
      <c r="M63" s="150"/>
      <c r="N63" s="19"/>
      <c r="O63" s="19"/>
      <c r="P63" s="19"/>
      <c r="Q63" s="19"/>
      <c r="R63" s="19"/>
      <c r="S63" s="19"/>
      <c r="T63" s="19"/>
      <c r="U63" s="19"/>
      <c r="V63" s="19"/>
      <c r="W63" s="19"/>
    </row>
    <row r="64" spans="3:23" ht="20.100000000000001" hidden="1" customHeight="1" x14ac:dyDescent="0.2">
      <c r="C64" s="13"/>
      <c r="D64" s="58" t="s">
        <v>30</v>
      </c>
      <c r="E64" s="105"/>
      <c r="F64" s="105"/>
      <c r="G64" s="96"/>
      <c r="H64" s="59"/>
      <c r="I64" s="60"/>
      <c r="M64" s="150"/>
      <c r="N64" s="19"/>
      <c r="O64" s="19"/>
      <c r="P64" s="19"/>
      <c r="Q64" s="19"/>
      <c r="R64" s="19"/>
      <c r="S64" s="19"/>
      <c r="T64" s="19"/>
      <c r="U64" s="19"/>
      <c r="V64" s="19"/>
      <c r="W64" s="19"/>
    </row>
    <row r="65" spans="3:23" ht="20.100000000000001" hidden="1" customHeight="1" x14ac:dyDescent="0.2">
      <c r="C65" s="13"/>
      <c r="D65" s="58" t="s">
        <v>31</v>
      </c>
      <c r="E65" s="105"/>
      <c r="F65" s="105"/>
      <c r="G65" s="96"/>
      <c r="H65" s="59"/>
      <c r="I65" s="60"/>
      <c r="M65" s="150"/>
      <c r="N65" s="19"/>
      <c r="O65" s="19"/>
      <c r="P65" s="19"/>
      <c r="Q65" s="19"/>
      <c r="R65" s="19"/>
      <c r="S65" s="19"/>
      <c r="T65" s="19"/>
      <c r="U65" s="19"/>
      <c r="V65" s="19"/>
      <c r="W65" s="19"/>
    </row>
    <row r="66" spans="3:23" ht="20.100000000000001" hidden="1" customHeight="1" x14ac:dyDescent="0.2">
      <c r="C66" s="13"/>
      <c r="D66" s="58" t="s">
        <v>32</v>
      </c>
      <c r="E66" s="105"/>
      <c r="F66" s="105"/>
      <c r="G66" s="96"/>
      <c r="H66" s="59"/>
      <c r="I66" s="60"/>
      <c r="M66" s="150"/>
      <c r="N66" s="19"/>
      <c r="O66" s="19"/>
      <c r="P66" s="19"/>
      <c r="Q66" s="19"/>
      <c r="R66" s="19"/>
      <c r="S66" s="19"/>
      <c r="T66" s="19"/>
      <c r="U66" s="19"/>
      <c r="V66" s="19"/>
      <c r="W66" s="19"/>
    </row>
    <row r="67" spans="3:23" ht="20.100000000000001" hidden="1" customHeight="1" x14ac:dyDescent="0.2">
      <c r="C67" s="13"/>
      <c r="D67" s="58" t="s">
        <v>33</v>
      </c>
      <c r="E67" s="105"/>
      <c r="F67" s="105"/>
      <c r="G67" s="114"/>
      <c r="H67" s="59"/>
      <c r="I67" s="60"/>
      <c r="M67" s="150"/>
      <c r="N67" s="19"/>
      <c r="O67" s="19"/>
      <c r="P67" s="19"/>
      <c r="Q67" s="19"/>
      <c r="R67" s="19"/>
      <c r="S67" s="19"/>
      <c r="T67" s="19"/>
      <c r="U67" s="19"/>
      <c r="V67" s="19"/>
      <c r="W67" s="19"/>
    </row>
    <row r="68" spans="3:23" ht="20.100000000000001" hidden="1" customHeight="1" thickBot="1" x14ac:dyDescent="0.25">
      <c r="C68" s="14"/>
      <c r="D68" s="61" t="s">
        <v>34</v>
      </c>
      <c r="E68" s="111"/>
      <c r="F68" s="111"/>
      <c r="G68" s="115"/>
      <c r="H68" s="62"/>
      <c r="I68" s="70"/>
      <c r="M68" s="150"/>
      <c r="N68" s="19"/>
      <c r="O68" s="19"/>
      <c r="P68" s="19"/>
      <c r="Q68" s="19"/>
      <c r="R68" s="19"/>
      <c r="S68" s="19"/>
      <c r="T68" s="19"/>
      <c r="U68" s="19"/>
      <c r="V68" s="19"/>
      <c r="W68" s="19"/>
    </row>
    <row r="69" spans="3:23" ht="20.100000000000001" customHeight="1" thickBot="1" x14ac:dyDescent="0.25">
      <c r="C69" s="13"/>
      <c r="D69" s="235" t="str">
        <f>連名契約【税込用】必要積算経費一覧表_当該年度!D33</f>
        <v>５　光熱水料</v>
      </c>
      <c r="E69" s="236"/>
      <c r="F69" s="236"/>
      <c r="G69" s="236"/>
      <c r="H69" s="29">
        <f>SUM($H70:$H74)</f>
        <v>0</v>
      </c>
      <c r="I69" s="29">
        <f>SUM($I70:$I74)</f>
        <v>0</v>
      </c>
      <c r="J69" s="30">
        <f>IFERROR(ROUNDDOWN($I69*VALUE(連名契約【税込用】必要積算経費一覧表_当該年度!$G$42),0),0)</f>
        <v>0</v>
      </c>
      <c r="K69" s="35">
        <f>$H69+$I69</f>
        <v>0</v>
      </c>
      <c r="M69" s="150"/>
      <c r="N69" s="19"/>
      <c r="O69" s="19"/>
      <c r="P69" s="19"/>
      <c r="Q69" s="19"/>
      <c r="R69" s="19"/>
      <c r="S69" s="19"/>
      <c r="T69" s="19"/>
      <c r="U69" s="19"/>
      <c r="V69" s="19"/>
      <c r="W69" s="19"/>
    </row>
    <row r="70" spans="3:23" ht="20.100000000000001" customHeight="1" x14ac:dyDescent="0.2">
      <c r="C70" s="13"/>
      <c r="D70" s="56" t="s">
        <v>25</v>
      </c>
      <c r="E70" s="104"/>
      <c r="F70" s="104"/>
      <c r="G70" s="116"/>
      <c r="H70" s="57"/>
      <c r="I70" s="60"/>
      <c r="M70" s="150"/>
      <c r="N70" s="19"/>
      <c r="O70" s="19"/>
      <c r="P70" s="19"/>
      <c r="Q70" s="19"/>
      <c r="R70" s="19"/>
      <c r="S70" s="19"/>
      <c r="T70" s="19"/>
      <c r="U70" s="19"/>
      <c r="V70" s="19"/>
      <c r="W70" s="19"/>
    </row>
    <row r="71" spans="3:23" ht="20.100000000000001" customHeight="1" x14ac:dyDescent="0.2">
      <c r="C71" s="13"/>
      <c r="D71" s="58" t="s">
        <v>26</v>
      </c>
      <c r="E71" s="105"/>
      <c r="F71" s="105"/>
      <c r="G71" s="114"/>
      <c r="H71" s="59"/>
      <c r="I71" s="60"/>
      <c r="M71" s="150"/>
      <c r="N71" s="19"/>
      <c r="O71" s="19"/>
      <c r="P71" s="19"/>
      <c r="Q71" s="19"/>
      <c r="R71" s="19"/>
      <c r="S71" s="19"/>
      <c r="T71" s="19"/>
      <c r="U71" s="19"/>
      <c r="V71" s="19"/>
      <c r="W71" s="19"/>
    </row>
    <row r="72" spans="3:23" ht="20.100000000000001" customHeight="1" x14ac:dyDescent="0.2">
      <c r="C72" s="13"/>
      <c r="D72" s="58" t="s">
        <v>27</v>
      </c>
      <c r="E72" s="105"/>
      <c r="F72" s="105"/>
      <c r="G72" s="114"/>
      <c r="H72" s="59"/>
      <c r="I72" s="60"/>
      <c r="M72" s="150"/>
      <c r="N72" s="19"/>
      <c r="O72" s="19"/>
      <c r="P72" s="19"/>
      <c r="Q72" s="19"/>
      <c r="R72" s="19"/>
      <c r="S72" s="19"/>
      <c r="T72" s="19"/>
      <c r="U72" s="19"/>
      <c r="V72" s="19"/>
      <c r="W72" s="19"/>
    </row>
    <row r="73" spans="3:23" ht="20.100000000000001" customHeight="1" x14ac:dyDescent="0.2">
      <c r="C73" s="13"/>
      <c r="D73" s="58" t="s">
        <v>28</v>
      </c>
      <c r="E73" s="105"/>
      <c r="F73" s="105"/>
      <c r="G73" s="114"/>
      <c r="H73" s="59"/>
      <c r="I73" s="60"/>
      <c r="M73" s="150"/>
      <c r="N73" s="19"/>
      <c r="O73" s="19"/>
      <c r="P73" s="19"/>
      <c r="Q73" s="19"/>
      <c r="R73" s="19"/>
      <c r="S73" s="19"/>
      <c r="T73" s="19"/>
      <c r="U73" s="19"/>
      <c r="V73" s="19"/>
      <c r="W73" s="19"/>
    </row>
    <row r="74" spans="3:23" ht="20.100000000000001" customHeight="1" thickBot="1" x14ac:dyDescent="0.25">
      <c r="C74" s="13"/>
      <c r="D74" s="61" t="s">
        <v>29</v>
      </c>
      <c r="E74" s="111"/>
      <c r="F74" s="111"/>
      <c r="G74" s="115"/>
      <c r="H74" s="71"/>
      <c r="I74" s="72"/>
      <c r="M74" s="150"/>
      <c r="N74" s="19"/>
      <c r="O74" s="19"/>
      <c r="P74" s="19"/>
      <c r="Q74" s="19"/>
      <c r="R74" s="19"/>
      <c r="S74" s="19"/>
      <c r="T74" s="19"/>
      <c r="U74" s="19"/>
      <c r="V74" s="19"/>
      <c r="W74" s="19"/>
    </row>
    <row r="75" spans="3:23" ht="20.100000000000001" customHeight="1" thickBot="1" x14ac:dyDescent="0.25">
      <c r="C75" s="13"/>
      <c r="D75" s="235" t="str">
        <f>連名契約【税込用】必要積算経費一覧表_当該年度!D34</f>
        <v>６　その他（諸経費）</v>
      </c>
      <c r="E75" s="236"/>
      <c r="F75" s="236"/>
      <c r="G75" s="260"/>
      <c r="H75" s="29">
        <f>SUM($H76:$H95)</f>
        <v>0</v>
      </c>
      <c r="I75" s="29">
        <f>SUM($I76:$I95)</f>
        <v>0</v>
      </c>
      <c r="J75" s="30">
        <f>IFERROR(ROUNDDOWN($I75*VALUE(連名契約【税込用】必要積算経費一覧表_当該年度!$G$42),0),0)</f>
        <v>0</v>
      </c>
      <c r="K75" s="35">
        <f>$H75+$I75</f>
        <v>0</v>
      </c>
      <c r="M75" s="150"/>
      <c r="N75" s="19"/>
      <c r="O75" s="19"/>
      <c r="P75" s="19"/>
      <c r="Q75" s="19"/>
      <c r="R75" s="19"/>
      <c r="S75" s="19"/>
      <c r="T75" s="19"/>
      <c r="U75" s="19"/>
      <c r="V75" s="19"/>
      <c r="W75" s="19"/>
    </row>
    <row r="76" spans="3:23" ht="20.100000000000001" customHeight="1" x14ac:dyDescent="0.2">
      <c r="C76" s="13"/>
      <c r="D76" s="56" t="s">
        <v>25</v>
      </c>
      <c r="E76" s="110"/>
      <c r="F76" s="109"/>
      <c r="G76" s="99"/>
      <c r="H76" s="57"/>
      <c r="I76" s="60"/>
      <c r="M76" s="150"/>
      <c r="N76" s="19"/>
      <c r="O76" s="19"/>
      <c r="P76" s="19"/>
      <c r="Q76" s="19"/>
      <c r="R76" s="19"/>
      <c r="S76" s="19"/>
      <c r="T76" s="19"/>
      <c r="U76" s="19"/>
      <c r="V76" s="19"/>
      <c r="W76" s="19"/>
    </row>
    <row r="77" spans="3:23" ht="20.100000000000001" customHeight="1" x14ac:dyDescent="0.2">
      <c r="C77" s="13"/>
      <c r="D77" s="56" t="s">
        <v>26</v>
      </c>
      <c r="E77" s="110"/>
      <c r="F77" s="110"/>
      <c r="G77" s="116"/>
      <c r="H77" s="57"/>
      <c r="I77" s="60"/>
      <c r="M77" s="150"/>
      <c r="N77" s="19"/>
      <c r="O77" s="19"/>
      <c r="P77" s="19"/>
      <c r="Q77" s="19"/>
      <c r="R77" s="19"/>
      <c r="S77" s="19"/>
      <c r="T77" s="19"/>
      <c r="U77" s="19"/>
      <c r="V77" s="19"/>
      <c r="W77" s="19"/>
    </row>
    <row r="78" spans="3:23" ht="20.100000000000001" customHeight="1" x14ac:dyDescent="0.2">
      <c r="C78" s="13"/>
      <c r="D78" s="56" t="s">
        <v>27</v>
      </c>
      <c r="E78" s="110"/>
      <c r="F78" s="110"/>
      <c r="G78" s="116"/>
      <c r="H78" s="57"/>
      <c r="I78" s="60"/>
      <c r="M78" s="150"/>
      <c r="N78" s="19"/>
      <c r="O78" s="19"/>
      <c r="P78" s="19"/>
      <c r="Q78" s="19"/>
      <c r="R78" s="19"/>
      <c r="S78" s="19"/>
      <c r="T78" s="19"/>
      <c r="U78" s="19"/>
      <c r="V78" s="19"/>
      <c r="W78" s="19"/>
    </row>
    <row r="79" spans="3:23" ht="20.100000000000001" customHeight="1" x14ac:dyDescent="0.2">
      <c r="C79" s="13"/>
      <c r="D79" s="56" t="s">
        <v>28</v>
      </c>
      <c r="E79" s="110"/>
      <c r="F79" s="110"/>
      <c r="G79" s="116"/>
      <c r="H79" s="57"/>
      <c r="I79" s="60"/>
      <c r="M79" s="150"/>
      <c r="N79" s="19"/>
      <c r="O79" s="19"/>
      <c r="P79" s="19"/>
      <c r="Q79" s="19"/>
      <c r="R79" s="19"/>
      <c r="S79" s="19"/>
      <c r="T79" s="19"/>
      <c r="U79" s="19"/>
      <c r="V79" s="19"/>
      <c r="W79" s="19"/>
    </row>
    <row r="80" spans="3:23" ht="20.100000000000001" customHeight="1" x14ac:dyDescent="0.2">
      <c r="C80" s="13"/>
      <c r="D80" s="56" t="s">
        <v>29</v>
      </c>
      <c r="E80" s="110"/>
      <c r="F80" s="110"/>
      <c r="G80" s="116"/>
      <c r="H80" s="57"/>
      <c r="I80" s="60"/>
      <c r="M80" s="150"/>
      <c r="N80" s="19"/>
      <c r="O80" s="19"/>
      <c r="P80" s="19"/>
      <c r="Q80" s="19"/>
      <c r="R80" s="19"/>
      <c r="S80" s="19"/>
      <c r="T80" s="19"/>
      <c r="U80" s="19"/>
      <c r="V80" s="19"/>
      <c r="W80" s="19"/>
    </row>
    <row r="81" spans="3:23" ht="20.100000000000001" customHeight="1" x14ac:dyDescent="0.2">
      <c r="C81" s="13"/>
      <c r="D81" s="56" t="s">
        <v>30</v>
      </c>
      <c r="E81" s="110"/>
      <c r="F81" s="110"/>
      <c r="G81" s="116"/>
      <c r="H81" s="57"/>
      <c r="I81" s="60"/>
      <c r="M81" s="150"/>
      <c r="N81" s="19"/>
      <c r="O81" s="19"/>
      <c r="P81" s="19"/>
      <c r="Q81" s="19"/>
      <c r="R81" s="19"/>
      <c r="S81" s="19"/>
      <c r="T81" s="19"/>
      <c r="U81" s="19"/>
      <c r="V81" s="19"/>
      <c r="W81" s="19"/>
    </row>
    <row r="82" spans="3:23" ht="20.100000000000001" customHeight="1" x14ac:dyDescent="0.2">
      <c r="C82" s="13"/>
      <c r="D82" s="56" t="s">
        <v>31</v>
      </c>
      <c r="E82" s="110"/>
      <c r="F82" s="110"/>
      <c r="G82" s="116"/>
      <c r="H82" s="57"/>
      <c r="I82" s="60"/>
      <c r="M82" s="150"/>
      <c r="N82" s="19"/>
      <c r="O82" s="19"/>
      <c r="P82" s="19"/>
      <c r="Q82" s="19"/>
      <c r="R82" s="19"/>
      <c r="S82" s="19"/>
      <c r="T82" s="19"/>
      <c r="U82" s="19"/>
      <c r="V82" s="19"/>
      <c r="W82" s="19"/>
    </row>
    <row r="83" spans="3:23" ht="20.100000000000001" customHeight="1" x14ac:dyDescent="0.2">
      <c r="C83" s="13"/>
      <c r="D83" s="56" t="s">
        <v>32</v>
      </c>
      <c r="E83" s="110"/>
      <c r="F83" s="110"/>
      <c r="G83" s="116"/>
      <c r="H83" s="57"/>
      <c r="I83" s="60"/>
      <c r="M83" s="150"/>
      <c r="N83" s="19"/>
      <c r="O83" s="19"/>
      <c r="P83" s="19"/>
      <c r="Q83" s="19"/>
      <c r="R83" s="19"/>
      <c r="S83" s="19"/>
      <c r="T83" s="19"/>
      <c r="U83" s="19"/>
      <c r="V83" s="19"/>
      <c r="W83" s="19"/>
    </row>
    <row r="84" spans="3:23" ht="20.100000000000001" customHeight="1" x14ac:dyDescent="0.2">
      <c r="C84" s="13"/>
      <c r="D84" s="56" t="s">
        <v>33</v>
      </c>
      <c r="E84" s="110"/>
      <c r="F84" s="110"/>
      <c r="G84" s="116"/>
      <c r="H84" s="57"/>
      <c r="I84" s="60"/>
      <c r="M84" s="150"/>
      <c r="N84" s="19"/>
      <c r="O84" s="19"/>
      <c r="P84" s="19"/>
      <c r="Q84" s="19"/>
      <c r="R84" s="19"/>
      <c r="S84" s="19"/>
      <c r="T84" s="19"/>
      <c r="U84" s="19"/>
      <c r="V84" s="19"/>
      <c r="W84" s="19"/>
    </row>
    <row r="85" spans="3:23" ht="20.100000000000001" customHeight="1" thickBot="1" x14ac:dyDescent="0.25">
      <c r="C85" s="13"/>
      <c r="D85" s="56" t="s">
        <v>34</v>
      </c>
      <c r="E85" s="110"/>
      <c r="F85" s="110"/>
      <c r="G85" s="116"/>
      <c r="H85" s="57"/>
      <c r="I85" s="60"/>
      <c r="M85" s="150"/>
      <c r="N85" s="19"/>
      <c r="O85" s="19"/>
      <c r="P85" s="19"/>
      <c r="Q85" s="19"/>
      <c r="R85" s="19"/>
      <c r="S85" s="19"/>
      <c r="T85" s="19"/>
      <c r="U85" s="19"/>
      <c r="V85" s="19"/>
      <c r="W85" s="19"/>
    </row>
    <row r="86" spans="3:23" ht="20.100000000000001" hidden="1" customHeight="1" x14ac:dyDescent="0.2">
      <c r="C86" s="13"/>
      <c r="D86" s="56" t="s">
        <v>35</v>
      </c>
      <c r="E86" s="110"/>
      <c r="F86" s="110"/>
      <c r="G86" s="116"/>
      <c r="H86" s="57"/>
      <c r="I86" s="60"/>
      <c r="M86" s="150"/>
      <c r="N86" s="19"/>
      <c r="O86" s="19"/>
      <c r="P86" s="19"/>
      <c r="Q86" s="19"/>
      <c r="R86" s="19"/>
      <c r="S86" s="19"/>
      <c r="T86" s="19"/>
      <c r="U86" s="19"/>
      <c r="V86" s="19"/>
      <c r="W86" s="19"/>
    </row>
    <row r="87" spans="3:23" ht="20.100000000000001" hidden="1" customHeight="1" x14ac:dyDescent="0.2">
      <c r="C87" s="13"/>
      <c r="D87" s="56" t="s">
        <v>36</v>
      </c>
      <c r="E87" s="110"/>
      <c r="F87" s="110"/>
      <c r="G87" s="116"/>
      <c r="H87" s="57"/>
      <c r="I87" s="60"/>
      <c r="M87" s="150"/>
      <c r="N87" s="19"/>
      <c r="O87" s="19"/>
      <c r="P87" s="19"/>
      <c r="Q87" s="19"/>
      <c r="R87" s="19"/>
      <c r="S87" s="19"/>
      <c r="T87" s="19"/>
      <c r="U87" s="19"/>
      <c r="V87" s="19"/>
      <c r="W87" s="19"/>
    </row>
    <row r="88" spans="3:23" ht="20.100000000000001" hidden="1" customHeight="1" x14ac:dyDescent="0.2">
      <c r="C88" s="13"/>
      <c r="D88" s="56" t="s">
        <v>37</v>
      </c>
      <c r="E88" s="110"/>
      <c r="F88" s="110"/>
      <c r="G88" s="116"/>
      <c r="H88" s="57"/>
      <c r="I88" s="60"/>
      <c r="M88" s="150"/>
      <c r="N88" s="19"/>
      <c r="O88" s="19"/>
      <c r="P88" s="19"/>
      <c r="Q88" s="19"/>
      <c r="R88" s="19"/>
      <c r="S88" s="19"/>
      <c r="T88" s="19"/>
      <c r="U88" s="19"/>
      <c r="V88" s="19"/>
      <c r="W88" s="19"/>
    </row>
    <row r="89" spans="3:23" ht="20.100000000000001" hidden="1" customHeight="1" x14ac:dyDescent="0.2">
      <c r="C89" s="13"/>
      <c r="D89" s="56" t="s">
        <v>38</v>
      </c>
      <c r="E89" s="110"/>
      <c r="F89" s="110"/>
      <c r="G89" s="116"/>
      <c r="H89" s="57"/>
      <c r="I89" s="60"/>
      <c r="M89" s="150"/>
      <c r="N89" s="19"/>
      <c r="O89" s="19"/>
      <c r="P89" s="19"/>
      <c r="Q89" s="19"/>
      <c r="R89" s="19"/>
      <c r="S89" s="19"/>
      <c r="T89" s="19"/>
      <c r="U89" s="19"/>
      <c r="V89" s="19"/>
      <c r="W89" s="19"/>
    </row>
    <row r="90" spans="3:23" ht="20.100000000000001" hidden="1" customHeight="1" x14ac:dyDescent="0.2">
      <c r="C90" s="13"/>
      <c r="D90" s="56" t="s">
        <v>39</v>
      </c>
      <c r="E90" s="110"/>
      <c r="F90" s="110"/>
      <c r="G90" s="116"/>
      <c r="H90" s="57"/>
      <c r="I90" s="60"/>
      <c r="M90" s="150"/>
      <c r="N90" s="19"/>
      <c r="O90" s="19"/>
      <c r="P90" s="19"/>
      <c r="Q90" s="19"/>
      <c r="R90" s="19"/>
      <c r="S90" s="19"/>
      <c r="T90" s="19"/>
      <c r="U90" s="19"/>
      <c r="V90" s="19"/>
      <c r="W90" s="19"/>
    </row>
    <row r="91" spans="3:23" ht="20.100000000000001" hidden="1" customHeight="1" x14ac:dyDescent="0.2">
      <c r="C91" s="13"/>
      <c r="D91" s="56" t="s">
        <v>40</v>
      </c>
      <c r="E91" s="110"/>
      <c r="F91" s="110"/>
      <c r="G91" s="116"/>
      <c r="H91" s="57"/>
      <c r="I91" s="60"/>
      <c r="M91" s="150"/>
      <c r="N91" s="19"/>
      <c r="O91" s="19"/>
      <c r="P91" s="19"/>
      <c r="Q91" s="19"/>
      <c r="R91" s="19"/>
      <c r="S91" s="19"/>
      <c r="T91" s="19"/>
      <c r="U91" s="19"/>
      <c r="V91" s="19"/>
      <c r="W91" s="19"/>
    </row>
    <row r="92" spans="3:23" ht="20.100000000000001" hidden="1" customHeight="1" x14ac:dyDescent="0.2">
      <c r="C92" s="13"/>
      <c r="D92" s="58" t="s">
        <v>41</v>
      </c>
      <c r="E92" s="105"/>
      <c r="F92" s="105"/>
      <c r="G92" s="114"/>
      <c r="H92" s="59"/>
      <c r="I92" s="60"/>
      <c r="M92" s="150"/>
      <c r="N92" s="19"/>
      <c r="O92" s="19"/>
      <c r="P92" s="19"/>
      <c r="Q92" s="19"/>
      <c r="R92" s="19"/>
      <c r="S92" s="19"/>
      <c r="T92" s="19"/>
      <c r="U92" s="19"/>
      <c r="V92" s="19"/>
      <c r="W92" s="19"/>
    </row>
    <row r="93" spans="3:23" ht="20.100000000000001" hidden="1" customHeight="1" x14ac:dyDescent="0.2">
      <c r="C93" s="13"/>
      <c r="D93" s="58" t="s">
        <v>42</v>
      </c>
      <c r="E93" s="105"/>
      <c r="F93" s="105"/>
      <c r="G93" s="114"/>
      <c r="H93" s="59"/>
      <c r="I93" s="60"/>
      <c r="M93" s="150"/>
      <c r="N93" s="19"/>
      <c r="O93" s="19"/>
      <c r="P93" s="19"/>
      <c r="Q93" s="19"/>
      <c r="R93" s="19"/>
      <c r="S93" s="19"/>
      <c r="T93" s="19"/>
      <c r="U93" s="19"/>
      <c r="V93" s="19"/>
      <c r="W93" s="19"/>
    </row>
    <row r="94" spans="3:23" ht="20.100000000000001" hidden="1" customHeight="1" x14ac:dyDescent="0.2">
      <c r="C94" s="13"/>
      <c r="D94" s="58" t="s">
        <v>43</v>
      </c>
      <c r="E94" s="105"/>
      <c r="F94" s="105"/>
      <c r="G94" s="114"/>
      <c r="H94" s="59"/>
      <c r="I94" s="60"/>
      <c r="M94" s="150"/>
      <c r="N94" s="19"/>
      <c r="O94" s="19"/>
      <c r="P94" s="19"/>
      <c r="Q94" s="19"/>
      <c r="R94" s="19"/>
      <c r="S94" s="19"/>
      <c r="T94" s="19"/>
      <c r="U94" s="19"/>
      <c r="V94" s="19"/>
      <c r="W94" s="19"/>
    </row>
    <row r="95" spans="3:23" ht="20.100000000000001" hidden="1" customHeight="1" thickBot="1" x14ac:dyDescent="0.25">
      <c r="C95" s="18"/>
      <c r="D95" s="68" t="s">
        <v>44</v>
      </c>
      <c r="E95" s="107"/>
      <c r="F95" s="107"/>
      <c r="G95" s="117"/>
      <c r="H95" s="62"/>
      <c r="I95" s="63"/>
      <c r="M95" s="150"/>
      <c r="N95" s="19"/>
      <c r="O95" s="19"/>
      <c r="P95" s="19"/>
      <c r="Q95" s="19"/>
      <c r="R95" s="19"/>
      <c r="S95" s="19"/>
      <c r="T95" s="19"/>
      <c r="U95" s="19"/>
      <c r="V95" s="19"/>
      <c r="W95" s="19"/>
    </row>
    <row r="96" spans="3:23" ht="6.6" customHeight="1" thickBot="1" x14ac:dyDescent="0.25">
      <c r="C96" s="168"/>
      <c r="D96" s="167"/>
      <c r="E96" s="164"/>
      <c r="F96" s="164"/>
      <c r="G96" s="165"/>
      <c r="H96" s="166"/>
      <c r="I96" s="169"/>
      <c r="M96" s="150"/>
      <c r="N96" s="19"/>
      <c r="O96" s="19"/>
      <c r="P96" s="19"/>
      <c r="Q96" s="19"/>
      <c r="R96" s="19"/>
      <c r="S96" s="19"/>
      <c r="T96" s="19"/>
      <c r="U96" s="19"/>
      <c r="V96" s="19"/>
      <c r="W96" s="19"/>
    </row>
    <row r="97" spans="3:11" ht="20.100000000000001" customHeight="1" thickBot="1" x14ac:dyDescent="0.25">
      <c r="C97" s="18"/>
      <c r="D97" s="255" t="str">
        <f>連名契約【税込用】必要積算経費一覧表_当該年度!D35</f>
        <v>７　消費税相当額（大項目合計）</v>
      </c>
      <c r="E97" s="256"/>
      <c r="F97" s="256"/>
      <c r="G97" s="256"/>
      <c r="H97" s="256"/>
      <c r="I97" s="257"/>
      <c r="J97" s="253">
        <f>明細Ⅰ【物品費】!$J19+明細Ⅱ【人件費・謝金】!$J19+明細Ⅲ【旅費】!$J19+明細Ⅳ【その他】!$J19</f>
        <v>0</v>
      </c>
      <c r="K97" s="254"/>
    </row>
    <row r="98" spans="3:11" ht="20.100000000000001" customHeight="1" x14ac:dyDescent="0.2">
      <c r="D98" s="16"/>
    </row>
    <row r="99" spans="3:11" ht="20.100000000000001" customHeight="1" x14ac:dyDescent="0.2">
      <c r="J99" s="39"/>
    </row>
  </sheetData>
  <sheetProtection algorithmName="SHA-512" hashValue="SI+FZza5uwXRmLYZd00YuHC8+KKAeDeX8vk57iY6rDu0osQM78oRlQDciL+bQZFNQqIrKVxUJhMlCQe8bRyHjA==" saltValue="iDxT5UhwwMxNQsjzHGQbrQ==" spinCount="100000" sheet="1" formatCells="0" formatRows="0" insertRows="0"/>
  <protectedRanges>
    <protectedRange sqref="D21:I40 D42:I46 D59:I68 D76:I96 D48:I57 D47 D70:I74" name="範囲1_1"/>
  </protectedRanges>
  <mergeCells count="22">
    <mergeCell ref="H17:H18"/>
    <mergeCell ref="C15:D15"/>
    <mergeCell ref="E15:H15"/>
    <mergeCell ref="E16:H16"/>
    <mergeCell ref="J97:K97"/>
    <mergeCell ref="D97:I97"/>
    <mergeCell ref="K17:K18"/>
    <mergeCell ref="I17:J17"/>
    <mergeCell ref="C17:G17"/>
    <mergeCell ref="D19:G19"/>
    <mergeCell ref="D20:G20"/>
    <mergeCell ref="D41:G41"/>
    <mergeCell ref="D47:G47"/>
    <mergeCell ref="D69:G69"/>
    <mergeCell ref="D58:G58"/>
    <mergeCell ref="D75:G75"/>
    <mergeCell ref="C11:H11"/>
    <mergeCell ref="C16:D16"/>
    <mergeCell ref="C14:D14"/>
    <mergeCell ref="E13:H13"/>
    <mergeCell ref="E14:H14"/>
    <mergeCell ref="C13:D13"/>
  </mergeCells>
  <phoneticPr fontId="5"/>
  <dataValidations disablePrompts="1" count="1">
    <dataValidation type="whole" operator="greaterThanOrEqual" allowBlank="1" showInputMessage="1" showErrorMessage="1" error="整数を入力してください。" sqref="H21:I40 H76:I96 H70:I74 H59:I68 H48:I57 H42:I46" xr:uid="{00000000-0002-0000-0400-000000000000}">
      <formula1>0</formula1>
    </dataValidation>
  </dataValidations>
  <pageMargins left="0.98425196850393704" right="0.39370078740157483" top="1.1811023622047245" bottom="0.59055118110236227" header="0.51181102362204722" footer="0.11811023622047245"/>
  <pageSetup paperSize="9" scale="58" fitToHeight="0" orientation="portrait" horizontalDpi="400" verticalDpi="4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連名契約【税込用】必要積算経費一覧表_当該年度</vt:lpstr>
      <vt:lpstr>明細Ⅰ【物品費】</vt:lpstr>
      <vt:lpstr>明細Ⅱ【人件費・謝金】</vt:lpstr>
      <vt:lpstr>明細Ⅲ【旅費】</vt:lpstr>
      <vt:lpstr>明細Ⅳ【その他】</vt:lpstr>
      <vt:lpstr>明細Ⅰ【物品費】!Print_Area</vt:lpstr>
      <vt:lpstr>明細Ⅱ【人件費・謝金】!Print_Area</vt:lpstr>
      <vt:lpstr>明細Ⅲ【旅費】!Print_Area</vt:lpstr>
      <vt:lpstr>明細Ⅳ【その他】!Print_Area</vt:lpstr>
      <vt:lpstr>連名契約【税込用】必要積算経費一覧表_当該年度!Print_Area</vt:lpstr>
      <vt:lpstr>明細Ⅰ【物品費】!Print_Titles</vt:lpstr>
      <vt:lpstr>明細Ⅱ【人件費・謝金】!Print_Titles</vt:lpstr>
      <vt:lpstr>明細Ⅲ【旅費】!Print_Titles</vt:lpstr>
      <vt:lpstr>明細Ⅳ【その他】!Print_Titles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2013-06-26T00:18:25Z</dcterms:created>
  <dcterms:modified xsi:type="dcterms:W3CDTF">2024-01-18T14:14:12Z</dcterms:modified>
</cp:coreProperties>
</file>