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85" windowWidth="15480" windowHeight="9690" activeTab="0"/>
  </bookViews>
  <sheets>
    <sheet name="必要積算経費一覧表_当該年度" sheetId="1" r:id="rId1"/>
    <sheet name="Sheet1" sheetId="2" r:id="rId2"/>
  </sheets>
  <definedNames>
    <definedName name="_xlnm.Print_Area" localSheetId="0">'必要積算経費一覧表_当該年度'!$C$13:$K$56</definedName>
  </definedNames>
  <calcPr fullCalcOnLoad="1"/>
</workbook>
</file>

<file path=xl/sharedStrings.xml><?xml version="1.0" encoding="utf-8"?>
<sst xmlns="http://schemas.openxmlformats.org/spreadsheetml/2006/main" count="75" uniqueCount="63">
  <si>
    <t>大項目</t>
  </si>
  <si>
    <t>中項目</t>
  </si>
  <si>
    <t>備考</t>
  </si>
  <si>
    <t>研究開発課題：</t>
  </si>
  <si>
    <t>　　小計（Ⅰ＋Ⅱ＋Ⅲ＋Ⅳ）</t>
  </si>
  <si>
    <t>　　総額</t>
  </si>
  <si>
    <t>［記入要領］</t>
  </si>
  <si>
    <t>　　消費税額（総経費の５％）</t>
  </si>
  <si>
    <t>副題：</t>
  </si>
  <si>
    <t>幹事者</t>
  </si>
  <si>
    <t>共同提案者Ａ</t>
  </si>
  <si>
    <t>共同提案者Ｂ</t>
  </si>
  <si>
    <t>共同提案者Ｃ</t>
  </si>
  <si>
    <t>管理番号</t>
  </si>
  <si>
    <t>課題番号：</t>
  </si>
  <si>
    <t>１　設備備品費</t>
  </si>
  <si>
    <t>２　消耗品費</t>
  </si>
  <si>
    <t>Ⅰ　物品費</t>
  </si>
  <si>
    <t>Ⅱ　人件費・謝金</t>
  </si>
  <si>
    <t>１　人件費</t>
  </si>
  <si>
    <t>２　謝金</t>
  </si>
  <si>
    <t>Ⅲ　旅費</t>
  </si>
  <si>
    <t>１　旅費</t>
  </si>
  <si>
    <t>Ⅳ　その他</t>
  </si>
  <si>
    <t>１　外注費</t>
  </si>
  <si>
    <t>２　印刷製本費</t>
  </si>
  <si>
    <t>３　会議費</t>
  </si>
  <si>
    <t>６　その他（諸経費）</t>
  </si>
  <si>
    <t>５　光熱水料</t>
  </si>
  <si>
    <t>　　小計（Ⅰ＋Ⅱ＋Ⅲ＋Ⅳ＋Ⅴ）</t>
  </si>
  <si>
    <t>４　通信運搬費</t>
  </si>
  <si>
    <t>　　総経費(Ⅰ＋Ⅱ＋Ⅲ＋Ⅳ＋Ⅴ＋Ⅵ)</t>
  </si>
  <si>
    <t>Ⅴ　一般管理費</t>
  </si>
  <si>
    <t>一般管理費率：</t>
  </si>
  <si>
    <t>契約方式：</t>
  </si>
  <si>
    <t>　　総経費(Ⅰ＋Ⅱ＋Ⅲ＋Ⅳ＋Ⅴ)</t>
  </si>
  <si>
    <t>連名契約方式の総額</t>
  </si>
  <si>
    <t>一括契約方式の総額</t>
  </si>
  <si>
    <t>個別課題：</t>
  </si>
  <si>
    <t xml:space="preserve"> </t>
  </si>
  <si>
    <t>項　　　　目</t>
  </si>
  <si>
    <t>　　連名契約総額</t>
  </si>
  <si>
    <t>　　なお、連名契約方式では共同提案者の総経費として計上されます。</t>
  </si>
  <si>
    <t>Ⅵ　再委託費</t>
  </si>
  <si>
    <t>＊＊＊＊＊＊＊＊＊＊＊＊＊＊＊＊＊＊＊＊＊＊＊＊＊＊＊＊＊＊＊＊＊＊＊＊＊＊＊</t>
  </si>
  <si>
    <t>＊＊＊＊＊＊＊＊＊＊＊＊＊＊＊＊＊＊＊＊＊＊＊＊＊＊＊＊＊＊＊＊＊＊の研究開発</t>
  </si>
  <si>
    <t>単独</t>
  </si>
  <si>
    <t>２．青地のセルに名称、数値等を記入下さい（青地のセルは保護されておりませんので、記入可能です。）</t>
  </si>
  <si>
    <t>３．黄色地及び茶色地のセルは関数が格納されており、自動計算されます。（セルは改変できないように保護されております。）</t>
  </si>
  <si>
    <t>４．茶色地のセルは、共同提案者の経費小計（Ⅰ＋Ⅱ＋Ⅲ＋Ⅳ＋Ⅴ）が自動計算されるとともに、一括契約方式では幹事者のⅥ.再委託費として組み込まれて計上されます。</t>
  </si>
  <si>
    <t>５．契約方式はドロップダウンリストから選択してください。（一括契約／連名契約／単独）</t>
  </si>
  <si>
    <t>６．共同提案者欄が不要の場合共同提案者名欄に（無し）と記入しておいてください。列の削除はできません。</t>
  </si>
  <si>
    <t>７．共同提案者が４者以上となる場合は別途当グループへご相談下さい。</t>
  </si>
  <si>
    <t>８．一般管理費率は小数点第２以下を切捨てた値を入力してください。</t>
  </si>
  <si>
    <t>団体名
(略称可)</t>
  </si>
  <si>
    <t>＊＊＊</t>
  </si>
  <si>
    <t>　　　　　　　　金　　　　　　　額　　　　（単位：円）</t>
  </si>
  <si>
    <t>(記入不要)</t>
  </si>
  <si>
    <r>
      <t>１．本ワークシートは</t>
    </r>
    <r>
      <rPr>
        <b/>
        <u val="single"/>
        <sz val="10"/>
        <color indexed="10"/>
        <rFont val="ＭＳ ゴシック"/>
        <family val="3"/>
      </rPr>
      <t>「Windows版Excel 2003」以降</t>
    </r>
    <r>
      <rPr>
        <sz val="10"/>
        <color indexed="10"/>
        <rFont val="ＭＳ 明朝"/>
        <family val="1"/>
      </rPr>
      <t>のVersionでご利用願います。それ以外のVersionでは、セル保護機能等が正しく働かないことがあります。</t>
    </r>
  </si>
  <si>
    <t>必要積算経費一覧表（平成２４年度）</t>
  </si>
  <si>
    <t>一括</t>
  </si>
  <si>
    <t>連名</t>
  </si>
  <si>
    <t>（記入不要）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</si>
</sst>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&quot;¥&quot;#,##0_);[Red]\(&quot;¥&quot;#,##0\)"/>
    <numFmt numFmtId="179" formatCode="#,##0_ ;[Red]\-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Ｐ明朝"/>
      <family val="1"/>
    </font>
    <font>
      <b/>
      <sz val="8"/>
      <color indexed="10"/>
      <name val="ＭＳ Ｐゴシック"/>
      <family val="3"/>
    </font>
    <font>
      <sz val="10"/>
      <color indexed="10"/>
      <name val="HGSｺﾞｼｯｸE"/>
      <family val="3"/>
    </font>
    <font>
      <sz val="9"/>
      <name val="ＭＳ Ｐゴシック"/>
      <family val="3"/>
    </font>
    <font>
      <b/>
      <u val="single"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5" fillId="0" borderId="0" xfId="61" applyFont="1" applyAlignment="1" applyProtection="1">
      <alignment vertical="center"/>
      <protection/>
    </xf>
    <xf numFmtId="176" fontId="4" fillId="33" borderId="10" xfId="61" applyNumberFormat="1" applyFont="1" applyFill="1" applyBorder="1" applyAlignment="1" applyProtection="1">
      <alignment vertical="center"/>
      <protection locked="0"/>
    </xf>
    <xf numFmtId="0" fontId="14" fillId="0" borderId="0" xfId="61" applyFont="1" applyAlignment="1" applyProtection="1">
      <alignment vertical="center"/>
      <protection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2" fillId="0" borderId="12" xfId="0" applyFont="1" applyBorder="1" applyAlignment="1" applyProtection="1">
      <alignment horizontal="right" vertical="center"/>
      <protection/>
    </xf>
    <xf numFmtId="0" fontId="7" fillId="0" borderId="0" xfId="61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vertical="center"/>
      <protection/>
    </xf>
    <xf numFmtId="176" fontId="4" fillId="34" borderId="19" xfId="61" applyNumberFormat="1" applyFont="1" applyFill="1" applyBorder="1" applyAlignment="1" applyProtection="1">
      <alignment vertical="center"/>
      <protection/>
    </xf>
    <xf numFmtId="176" fontId="4" fillId="34" borderId="20" xfId="61" applyNumberFormat="1" applyFont="1" applyFill="1" applyBorder="1" applyAlignment="1" applyProtection="1">
      <alignment vertical="center"/>
      <protection/>
    </xf>
    <xf numFmtId="176" fontId="4" fillId="34" borderId="21" xfId="61" applyNumberFormat="1" applyFont="1" applyFill="1" applyBorder="1" applyAlignment="1" applyProtection="1">
      <alignment vertical="center"/>
      <protection/>
    </xf>
    <xf numFmtId="176" fontId="4" fillId="34" borderId="22" xfId="61" applyNumberFormat="1" applyFont="1" applyFill="1" applyBorder="1" applyAlignment="1" applyProtection="1">
      <alignment vertical="center"/>
      <protection/>
    </xf>
    <xf numFmtId="9" fontId="4" fillId="0" borderId="23" xfId="61" applyNumberFormat="1" applyFont="1" applyBorder="1" applyAlignment="1" applyProtection="1">
      <alignment vertical="center"/>
      <protection/>
    </xf>
    <xf numFmtId="0" fontId="4" fillId="0" borderId="24" xfId="61" applyFont="1" applyBorder="1" applyAlignment="1" applyProtection="1">
      <alignment vertical="center"/>
      <protection/>
    </xf>
    <xf numFmtId="0" fontId="4" fillId="0" borderId="23" xfId="61" applyFont="1" applyBorder="1" applyAlignment="1" applyProtection="1">
      <alignment vertical="center"/>
      <protection/>
    </xf>
    <xf numFmtId="177" fontId="4" fillId="0" borderId="23" xfId="61" applyNumberFormat="1" applyFont="1" applyBorder="1" applyAlignment="1" applyProtection="1">
      <alignment vertical="center"/>
      <protection/>
    </xf>
    <xf numFmtId="176" fontId="4" fillId="34" borderId="25" xfId="61" applyNumberFormat="1" applyFont="1" applyFill="1" applyBorder="1" applyAlignment="1" applyProtection="1">
      <alignment vertical="center"/>
      <protection/>
    </xf>
    <xf numFmtId="176" fontId="4" fillId="34" borderId="26" xfId="61" applyNumberFormat="1" applyFont="1" applyFill="1" applyBorder="1" applyAlignment="1" applyProtection="1">
      <alignment vertical="center"/>
      <protection/>
    </xf>
    <xf numFmtId="176" fontId="4" fillId="34" borderId="27" xfId="61" applyNumberFormat="1" applyFont="1" applyFill="1" applyBorder="1" applyAlignment="1" applyProtection="1">
      <alignment vertical="center"/>
      <protection/>
    </xf>
    <xf numFmtId="176" fontId="4" fillId="34" borderId="28" xfId="61" applyNumberFormat="1" applyFont="1" applyFill="1" applyBorder="1" applyAlignment="1" applyProtection="1">
      <alignment vertical="center"/>
      <protection/>
    </xf>
    <xf numFmtId="0" fontId="4" fillId="0" borderId="29" xfId="61" applyFont="1" applyBorder="1" applyAlignment="1" applyProtection="1" quotePrefix="1">
      <alignment vertical="center"/>
      <protection/>
    </xf>
    <xf numFmtId="179" fontId="4" fillId="34" borderId="30" xfId="61" applyNumberFormat="1" applyFont="1" applyFill="1" applyBorder="1" applyAlignment="1" applyProtection="1">
      <alignment vertical="center"/>
      <protection/>
    </xf>
    <xf numFmtId="179" fontId="4" fillId="34" borderId="31" xfId="61" applyNumberFormat="1" applyFont="1" applyFill="1" applyBorder="1" applyAlignment="1" applyProtection="1">
      <alignment vertical="center"/>
      <protection/>
    </xf>
    <xf numFmtId="179" fontId="4" fillId="34" borderId="32" xfId="61" applyNumberFormat="1" applyFont="1" applyFill="1" applyBorder="1" applyAlignment="1" applyProtection="1">
      <alignment vertical="center"/>
      <protection/>
    </xf>
    <xf numFmtId="0" fontId="4" fillId="0" borderId="33" xfId="61" applyNumberFormat="1" applyFont="1" applyBorder="1" applyAlignment="1" applyProtection="1">
      <alignment vertical="center"/>
      <protection/>
    </xf>
    <xf numFmtId="176" fontId="4" fillId="35" borderId="34" xfId="61" applyNumberFormat="1" applyFont="1" applyFill="1" applyBorder="1" applyAlignment="1" applyProtection="1">
      <alignment vertical="center"/>
      <protection/>
    </xf>
    <xf numFmtId="176" fontId="4" fillId="35" borderId="35" xfId="61" applyNumberFormat="1" applyFont="1" applyFill="1" applyBorder="1" applyAlignment="1" applyProtection="1">
      <alignment vertical="center"/>
      <protection/>
    </xf>
    <xf numFmtId="176" fontId="4" fillId="35" borderId="36" xfId="61" applyNumberFormat="1" applyFont="1" applyFill="1" applyBorder="1" applyAlignment="1" applyProtection="1">
      <alignment vertical="center"/>
      <protection/>
    </xf>
    <xf numFmtId="0" fontId="4" fillId="0" borderId="37" xfId="61" applyNumberFormat="1" applyFont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176" fontId="4" fillId="0" borderId="38" xfId="61" applyNumberFormat="1" applyFont="1" applyFill="1" applyBorder="1" applyAlignment="1" applyProtection="1">
      <alignment vertical="center"/>
      <protection/>
    </xf>
    <xf numFmtId="176" fontId="4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176" fontId="4" fillId="35" borderId="40" xfId="61" applyNumberFormat="1" applyFont="1" applyFill="1" applyBorder="1" applyAlignment="1" applyProtection="1">
      <alignment vertical="center"/>
      <protection/>
    </xf>
    <xf numFmtId="176" fontId="4" fillId="0" borderId="19" xfId="61" applyNumberFormat="1" applyFont="1" applyFill="1" applyBorder="1" applyAlignment="1" applyProtection="1" quotePrefix="1">
      <alignment horizontal="center" vertical="center"/>
      <protection/>
    </xf>
    <xf numFmtId="176" fontId="4" fillId="0" borderId="0" xfId="61" applyNumberFormat="1" applyFont="1" applyFill="1" applyBorder="1" applyAlignment="1" applyProtection="1" quotePrefix="1">
      <alignment horizontal="center"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176" fontId="4" fillId="34" borderId="41" xfId="61" applyNumberFormat="1" applyFont="1" applyFill="1" applyBorder="1" applyAlignment="1" applyProtection="1">
      <alignment vertical="center"/>
      <protection/>
    </xf>
    <xf numFmtId="177" fontId="5" fillId="0" borderId="42" xfId="61" applyNumberFormat="1" applyFont="1" applyFill="1" applyBorder="1" applyAlignment="1" applyProtection="1">
      <alignment horizontal="center" vertical="center"/>
      <protection/>
    </xf>
    <xf numFmtId="176" fontId="4" fillId="34" borderId="33" xfId="61" applyNumberFormat="1" applyFont="1" applyFill="1" applyBorder="1" applyAlignment="1" applyProtection="1">
      <alignment vertical="center"/>
      <protection/>
    </xf>
    <xf numFmtId="176" fontId="4" fillId="0" borderId="19" xfId="61" applyNumberFormat="1" applyFont="1" applyBorder="1" applyAlignment="1" applyProtection="1">
      <alignment vertical="center"/>
      <protection/>
    </xf>
    <xf numFmtId="176" fontId="4" fillId="0" borderId="0" xfId="61" applyNumberFormat="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vertical="center"/>
      <protection/>
    </xf>
    <xf numFmtId="176" fontId="4" fillId="34" borderId="37" xfId="61" applyNumberFormat="1" applyFont="1" applyFill="1" applyBorder="1" applyAlignment="1" applyProtection="1">
      <alignment vertical="center"/>
      <protection/>
    </xf>
    <xf numFmtId="0" fontId="4" fillId="0" borderId="0" xfId="61" applyFont="1" applyAlignment="1" applyProtection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5" fillId="0" borderId="0" xfId="61" applyFont="1" applyBorder="1" applyAlignment="1" applyProtection="1">
      <alignment horizontal="center" vertical="center"/>
      <protection/>
    </xf>
    <xf numFmtId="176" fontId="4" fillId="34" borderId="46" xfId="61" applyNumberFormat="1" applyFont="1" applyFill="1" applyBorder="1" applyAlignment="1" applyProtection="1">
      <alignment vertical="center"/>
      <protection/>
    </xf>
    <xf numFmtId="176" fontId="4" fillId="34" borderId="47" xfId="61" applyNumberFormat="1" applyFont="1" applyFill="1" applyBorder="1" applyAlignment="1" applyProtection="1">
      <alignment vertical="center"/>
      <protection/>
    </xf>
    <xf numFmtId="176" fontId="4" fillId="34" borderId="48" xfId="61" applyNumberFormat="1" applyFont="1" applyFill="1" applyBorder="1" applyAlignment="1" applyProtection="1">
      <alignment vertical="center"/>
      <protection/>
    </xf>
    <xf numFmtId="176" fontId="4" fillId="34" borderId="49" xfId="61" applyNumberFormat="1" applyFont="1" applyFill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vertical="center"/>
      <protection/>
    </xf>
    <xf numFmtId="176" fontId="4" fillId="34" borderId="50" xfId="61" applyNumberFormat="1" applyFont="1" applyFill="1" applyBorder="1" applyAlignment="1" applyProtection="1">
      <alignment vertical="center"/>
      <protection/>
    </xf>
    <xf numFmtId="176" fontId="4" fillId="34" borderId="51" xfId="61" applyNumberFormat="1" applyFont="1" applyFill="1" applyBorder="1" applyAlignment="1" applyProtection="1">
      <alignment vertical="center"/>
      <protection/>
    </xf>
    <xf numFmtId="176" fontId="4" fillId="34" borderId="52" xfId="61" applyNumberFormat="1" applyFont="1" applyFill="1" applyBorder="1" applyAlignment="1" applyProtection="1">
      <alignment vertical="center"/>
      <protection/>
    </xf>
    <xf numFmtId="176" fontId="4" fillId="34" borderId="53" xfId="61" applyNumberFormat="1" applyFont="1" applyFill="1" applyBorder="1" applyAlignment="1" applyProtection="1">
      <alignment vertical="center"/>
      <protection/>
    </xf>
    <xf numFmtId="176" fontId="4" fillId="34" borderId="54" xfId="61" applyNumberFormat="1" applyFont="1" applyFill="1" applyBorder="1" applyAlignment="1" applyProtection="1">
      <alignment vertical="center"/>
      <protection/>
    </xf>
    <xf numFmtId="176" fontId="4" fillId="34" borderId="55" xfId="61" applyNumberFormat="1" applyFont="1" applyFill="1" applyBorder="1" applyAlignment="1" applyProtection="1">
      <alignment vertical="center"/>
      <protection/>
    </xf>
    <xf numFmtId="176" fontId="4" fillId="34" borderId="56" xfId="61" applyNumberFormat="1" applyFont="1" applyFill="1" applyBorder="1" applyAlignment="1" applyProtection="1">
      <alignment vertical="center"/>
      <protection/>
    </xf>
    <xf numFmtId="176" fontId="4" fillId="34" borderId="57" xfId="61" applyNumberFormat="1" applyFont="1" applyFill="1" applyBorder="1" applyAlignment="1" applyProtection="1">
      <alignment vertical="center"/>
      <protection/>
    </xf>
    <xf numFmtId="176" fontId="4" fillId="34" borderId="12" xfId="61" applyNumberFormat="1" applyFont="1" applyFill="1" applyBorder="1" applyAlignment="1" applyProtection="1">
      <alignment vertical="center"/>
      <protection/>
    </xf>
    <xf numFmtId="176" fontId="4" fillId="0" borderId="58" xfId="61" applyNumberFormat="1" applyFont="1" applyFill="1" applyBorder="1" applyAlignment="1" applyProtection="1">
      <alignment vertical="center"/>
      <protection/>
    </xf>
    <xf numFmtId="0" fontId="13" fillId="0" borderId="0" xfId="61" applyFont="1" applyAlignment="1" applyProtection="1">
      <alignment vertical="center" wrapText="1" shrinkToFit="1"/>
      <protection/>
    </xf>
    <xf numFmtId="0" fontId="11" fillId="33" borderId="0" xfId="0" applyFont="1" applyFill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59" xfId="0" applyFill="1" applyBorder="1" applyAlignment="1" applyProtection="1">
      <alignment horizontal="center" vertical="center" wrapText="1"/>
      <protection locked="0"/>
    </xf>
    <xf numFmtId="0" fontId="0" fillId="33" borderId="60" xfId="0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/>
    </xf>
    <xf numFmtId="176" fontId="4" fillId="33" borderId="25" xfId="61" applyNumberFormat="1" applyFont="1" applyFill="1" applyBorder="1" applyAlignment="1" applyProtection="1">
      <alignment vertical="center"/>
      <protection locked="0"/>
    </xf>
    <xf numFmtId="176" fontId="4" fillId="33" borderId="26" xfId="61" applyNumberFormat="1" applyFont="1" applyFill="1" applyBorder="1" applyAlignment="1" applyProtection="1">
      <alignment vertical="center"/>
      <protection locked="0"/>
    </xf>
    <xf numFmtId="176" fontId="4" fillId="33" borderId="27" xfId="61" applyNumberFormat="1" applyFont="1" applyFill="1" applyBorder="1" applyAlignment="1" applyProtection="1">
      <alignment vertical="center"/>
      <protection locked="0"/>
    </xf>
    <xf numFmtId="176" fontId="4" fillId="33" borderId="28" xfId="61" applyNumberFormat="1" applyFont="1" applyFill="1" applyBorder="1" applyAlignment="1" applyProtection="1">
      <alignment vertical="center"/>
      <protection locked="0"/>
    </xf>
    <xf numFmtId="0" fontId="4" fillId="0" borderId="29" xfId="61" applyFont="1" applyBorder="1" applyAlignment="1" applyProtection="1">
      <alignment vertical="center"/>
      <protection locked="0"/>
    </xf>
    <xf numFmtId="176" fontId="4" fillId="33" borderId="62" xfId="61" applyNumberFormat="1" applyFont="1" applyFill="1" applyBorder="1" applyAlignment="1" applyProtection="1">
      <alignment vertical="center"/>
      <protection locked="0"/>
    </xf>
    <xf numFmtId="176" fontId="4" fillId="33" borderId="63" xfId="61" applyNumberFormat="1" applyFont="1" applyFill="1" applyBorder="1" applyAlignment="1" applyProtection="1">
      <alignment vertical="center"/>
      <protection locked="0"/>
    </xf>
    <xf numFmtId="176" fontId="4" fillId="33" borderId="64" xfId="61" applyNumberFormat="1" applyFont="1" applyFill="1" applyBorder="1" applyAlignment="1" applyProtection="1">
      <alignment vertical="center"/>
      <protection locked="0"/>
    </xf>
    <xf numFmtId="176" fontId="4" fillId="33" borderId="32" xfId="61" applyNumberFormat="1" applyFont="1" applyFill="1" applyBorder="1" applyAlignment="1" applyProtection="1">
      <alignment vertical="center"/>
      <protection locked="0"/>
    </xf>
    <xf numFmtId="0" fontId="4" fillId="0" borderId="33" xfId="61" applyFont="1" applyBorder="1" applyAlignment="1" applyProtection="1">
      <alignment vertical="center"/>
      <protection locked="0"/>
    </xf>
    <xf numFmtId="176" fontId="4" fillId="33" borderId="65" xfId="61" applyNumberFormat="1" applyFont="1" applyFill="1" applyBorder="1" applyAlignment="1" applyProtection="1">
      <alignment vertical="center"/>
      <protection locked="0"/>
    </xf>
    <xf numFmtId="176" fontId="4" fillId="33" borderId="14" xfId="61" applyNumberFormat="1" applyFont="1" applyFill="1" applyBorder="1" applyAlignment="1" applyProtection="1">
      <alignment vertical="center"/>
      <protection locked="0"/>
    </xf>
    <xf numFmtId="176" fontId="4" fillId="33" borderId="66" xfId="61" applyNumberFormat="1" applyFont="1" applyFill="1" applyBorder="1" applyAlignment="1" applyProtection="1">
      <alignment vertical="center"/>
      <protection locked="0"/>
    </xf>
    <xf numFmtId="176" fontId="4" fillId="33" borderId="67" xfId="61" applyNumberFormat="1" applyFont="1" applyFill="1" applyBorder="1" applyAlignment="1" applyProtection="1">
      <alignment vertical="center"/>
      <protection locked="0"/>
    </xf>
    <xf numFmtId="0" fontId="4" fillId="0" borderId="68" xfId="61" applyFont="1" applyBorder="1" applyAlignment="1" applyProtection="1">
      <alignment vertical="center"/>
      <protection locked="0"/>
    </xf>
    <xf numFmtId="176" fontId="4" fillId="33" borderId="50" xfId="61" applyNumberFormat="1" applyFont="1" applyFill="1" applyBorder="1" applyAlignment="1" applyProtection="1">
      <alignment vertical="center"/>
      <protection locked="0"/>
    </xf>
    <xf numFmtId="176" fontId="4" fillId="33" borderId="51" xfId="61" applyNumberFormat="1" applyFont="1" applyFill="1" applyBorder="1" applyAlignment="1" applyProtection="1">
      <alignment vertical="center"/>
      <protection locked="0"/>
    </xf>
    <xf numFmtId="176" fontId="4" fillId="33" borderId="69" xfId="61" applyNumberFormat="1" applyFont="1" applyFill="1" applyBorder="1" applyAlignment="1" applyProtection="1">
      <alignment vertical="center"/>
      <protection locked="0"/>
    </xf>
    <xf numFmtId="0" fontId="4" fillId="0" borderId="70" xfId="61" applyFont="1" applyBorder="1" applyAlignment="1" applyProtection="1">
      <alignment vertical="center"/>
      <protection locked="0"/>
    </xf>
    <xf numFmtId="177" fontId="4" fillId="33" borderId="71" xfId="61" applyNumberFormat="1" applyFont="1" applyFill="1" applyBorder="1" applyAlignment="1" applyProtection="1">
      <alignment horizontal="right" vertical="center"/>
      <protection locked="0"/>
    </xf>
    <xf numFmtId="176" fontId="4" fillId="34" borderId="62" xfId="61" applyNumberFormat="1" applyFont="1" applyFill="1" applyBorder="1" applyAlignment="1" applyProtection="1">
      <alignment horizontal="center" vertical="center"/>
      <protection/>
    </xf>
    <xf numFmtId="176" fontId="4" fillId="34" borderId="63" xfId="61" applyNumberFormat="1" applyFont="1" applyFill="1" applyBorder="1" applyAlignment="1" applyProtection="1">
      <alignment horizontal="center" vertical="center"/>
      <protection/>
    </xf>
    <xf numFmtId="176" fontId="4" fillId="34" borderId="64" xfId="61" applyNumberFormat="1" applyFont="1" applyFill="1" applyBorder="1" applyAlignment="1" applyProtection="1">
      <alignment horizontal="center" vertical="center"/>
      <protection/>
    </xf>
    <xf numFmtId="176" fontId="4" fillId="34" borderId="72" xfId="61" applyNumberFormat="1" applyFont="1" applyFill="1" applyBorder="1" applyAlignment="1" applyProtection="1">
      <alignment horizontal="center" vertical="center"/>
      <protection/>
    </xf>
    <xf numFmtId="0" fontId="4" fillId="0" borderId="73" xfId="61" applyFont="1" applyBorder="1" applyAlignment="1" applyProtection="1">
      <alignment horizontal="center" vertical="center"/>
      <protection/>
    </xf>
    <xf numFmtId="0" fontId="4" fillId="0" borderId="23" xfId="61" applyFont="1" applyBorder="1" applyAlignment="1" applyProtection="1">
      <alignment horizontal="center" vertical="center"/>
      <protection/>
    </xf>
    <xf numFmtId="0" fontId="4" fillId="0" borderId="37" xfId="61" applyFont="1" applyBorder="1" applyAlignment="1" applyProtection="1">
      <alignment horizontal="center" vertical="center"/>
      <protection/>
    </xf>
    <xf numFmtId="0" fontId="4" fillId="0" borderId="74" xfId="61" applyFont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75" xfId="0" applyBorder="1" applyAlignment="1" applyProtection="1">
      <alignment vertical="center"/>
      <protection/>
    </xf>
    <xf numFmtId="0" fontId="4" fillId="0" borderId="76" xfId="61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77" xfId="6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0" fillId="0" borderId="79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4" fillId="0" borderId="19" xfId="6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4" fillId="0" borderId="80" xfId="61" applyFont="1" applyBorder="1" applyAlignment="1" applyProtection="1">
      <alignment vertical="center"/>
      <protection/>
    </xf>
    <xf numFmtId="0" fontId="4" fillId="0" borderId="62" xfId="61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81" xfId="61" applyFont="1" applyBorder="1" applyAlignment="1" applyProtection="1">
      <alignment vertical="center"/>
      <protection/>
    </xf>
    <xf numFmtId="0" fontId="0" fillId="0" borderId="82" xfId="0" applyBorder="1" applyAlignment="1" applyProtection="1">
      <alignment vertical="center"/>
      <protection/>
    </xf>
    <xf numFmtId="0" fontId="0" fillId="0" borderId="83" xfId="0" applyBorder="1" applyAlignment="1" applyProtection="1">
      <alignment vertical="center"/>
      <protection/>
    </xf>
    <xf numFmtId="0" fontId="4" fillId="0" borderId="84" xfId="61" applyFont="1" applyBorder="1" applyAlignment="1" applyProtection="1">
      <alignment vertical="center"/>
      <protection/>
    </xf>
    <xf numFmtId="0" fontId="0" fillId="0" borderId="85" xfId="0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 vertical="center"/>
      <protection/>
    </xf>
    <xf numFmtId="0" fontId="4" fillId="0" borderId="88" xfId="61" applyFont="1" applyBorder="1" applyAlignment="1" applyProtection="1">
      <alignment horizontal="center" vertical="center"/>
      <protection/>
    </xf>
    <xf numFmtId="0" fontId="4" fillId="0" borderId="89" xfId="61" applyFont="1" applyBorder="1" applyAlignment="1" applyProtection="1">
      <alignment horizontal="center" vertical="center"/>
      <protection/>
    </xf>
    <xf numFmtId="0" fontId="4" fillId="0" borderId="90" xfId="61" applyFont="1" applyBorder="1" applyAlignment="1" applyProtection="1">
      <alignment horizontal="center" vertical="center"/>
      <protection/>
    </xf>
    <xf numFmtId="0" fontId="4" fillId="0" borderId="91" xfId="61" applyFont="1" applyBorder="1" applyAlignment="1" applyProtection="1">
      <alignment horizontal="center" vertical="center"/>
      <protection/>
    </xf>
    <xf numFmtId="0" fontId="4" fillId="0" borderId="92" xfId="61" applyFont="1" applyBorder="1" applyAlignment="1" applyProtection="1">
      <alignment horizontal="center" vertical="center"/>
      <protection/>
    </xf>
    <xf numFmtId="0" fontId="4" fillId="0" borderId="35" xfId="6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vertical="center"/>
      <protection/>
    </xf>
    <xf numFmtId="0" fontId="0" fillId="0" borderId="93" xfId="0" applyBorder="1" applyAlignment="1" applyProtection="1">
      <alignment vertical="center"/>
      <protection/>
    </xf>
    <xf numFmtId="0" fontId="0" fillId="0" borderId="94" xfId="0" applyBorder="1" applyAlignment="1" applyProtection="1">
      <alignment vertical="center"/>
      <protection/>
    </xf>
    <xf numFmtId="0" fontId="4" fillId="0" borderId="95" xfId="61" applyFont="1" applyBorder="1" applyAlignment="1" applyProtection="1">
      <alignment horizontal="right" vertical="center"/>
      <protection/>
    </xf>
    <xf numFmtId="0" fontId="4" fillId="0" borderId="96" xfId="61" applyFont="1" applyBorder="1" applyAlignment="1" applyProtection="1">
      <alignment horizontal="right" vertical="center"/>
      <protection/>
    </xf>
    <xf numFmtId="0" fontId="4" fillId="0" borderId="85" xfId="0" applyFont="1" applyBorder="1" applyAlignment="1" applyProtection="1">
      <alignment vertical="center"/>
      <protection/>
    </xf>
    <xf numFmtId="0" fontId="0" fillId="0" borderId="86" xfId="0" applyBorder="1" applyAlignment="1" applyProtection="1">
      <alignment vertical="center"/>
      <protection/>
    </xf>
    <xf numFmtId="0" fontId="0" fillId="0" borderId="87" xfId="0" applyBorder="1" applyAlignment="1" applyProtection="1">
      <alignment vertical="center"/>
      <protection/>
    </xf>
    <xf numFmtId="0" fontId="4" fillId="0" borderId="25" xfId="61" applyFont="1" applyBorder="1" applyAlignment="1" applyProtection="1">
      <alignment vertical="center"/>
      <protection/>
    </xf>
    <xf numFmtId="0" fontId="4" fillId="0" borderId="97" xfId="61" applyFont="1" applyBorder="1" applyAlignment="1" applyProtection="1">
      <alignment vertical="center"/>
      <protection/>
    </xf>
    <xf numFmtId="0" fontId="0" fillId="0" borderId="98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" fillId="0" borderId="97" xfId="0" applyFont="1" applyBorder="1" applyAlignment="1" applyProtection="1">
      <alignment vertical="center"/>
      <protection/>
    </xf>
    <xf numFmtId="0" fontId="4" fillId="0" borderId="12" xfId="61" applyFont="1" applyBorder="1" applyAlignment="1" applyProtection="1">
      <alignment horizontal="left" vertical="center"/>
      <protection/>
    </xf>
    <xf numFmtId="0" fontId="4" fillId="0" borderId="99" xfId="61" applyFont="1" applyBorder="1" applyAlignment="1" applyProtection="1">
      <alignment horizontal="left" vertical="center"/>
      <protection/>
    </xf>
    <xf numFmtId="0" fontId="4" fillId="0" borderId="100" xfId="61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36" borderId="35" xfId="0" applyFon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4" fillId="0" borderId="95" xfId="61" applyFont="1" applyBorder="1" applyAlignment="1" applyProtection="1">
      <alignment vertical="center"/>
      <protection/>
    </xf>
    <xf numFmtId="0" fontId="0" fillId="0" borderId="101" xfId="0" applyBorder="1" applyAlignment="1" applyProtection="1">
      <alignment vertical="center"/>
      <protection/>
    </xf>
    <xf numFmtId="0" fontId="0" fillId="0" borderId="102" xfId="0" applyBorder="1" applyAlignment="1" applyProtection="1">
      <alignment vertical="center"/>
      <protection/>
    </xf>
    <xf numFmtId="0" fontId="4" fillId="34" borderId="97" xfId="61" applyFont="1" applyFill="1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center" vertical="center"/>
      <protection/>
    </xf>
    <xf numFmtId="0" fontId="4" fillId="0" borderId="103" xfId="6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35" xfId="0" applyFont="1" applyFill="1" applyBorder="1" applyAlignment="1" applyProtection="1">
      <alignment horizontal="right" vertical="center" wrapText="1"/>
      <protection/>
    </xf>
    <xf numFmtId="0" fontId="12" fillId="0" borderId="35" xfId="0" applyFont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継続案件予算H20061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40</xdr:row>
      <xdr:rowOff>0</xdr:rowOff>
    </xdr:from>
    <xdr:to>
      <xdr:col>7</xdr:col>
      <xdr:colOff>628650</xdr:colOff>
      <xdr:row>42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6181725" y="10420350"/>
          <a:ext cx="0" cy="647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142875</xdr:rowOff>
    </xdr:from>
    <xdr:to>
      <xdr:col>9</xdr:col>
      <xdr:colOff>476250</xdr:colOff>
      <xdr:row>42</xdr:row>
      <xdr:rowOff>142875</xdr:rowOff>
    </xdr:to>
    <xdr:sp>
      <xdr:nvSpPr>
        <xdr:cNvPr id="2" name="Line 7"/>
        <xdr:cNvSpPr>
          <a:spLocks/>
        </xdr:cNvSpPr>
      </xdr:nvSpPr>
      <xdr:spPr>
        <a:xfrm flipH="1">
          <a:off x="5562600" y="11058525"/>
          <a:ext cx="26955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40</xdr:row>
      <xdr:rowOff>9525</xdr:rowOff>
    </xdr:from>
    <xdr:to>
      <xdr:col>9</xdr:col>
      <xdr:colOff>476250</xdr:colOff>
      <xdr:row>42</xdr:row>
      <xdr:rowOff>152400</xdr:rowOff>
    </xdr:to>
    <xdr:sp>
      <xdr:nvSpPr>
        <xdr:cNvPr id="3" name="Line 1"/>
        <xdr:cNvSpPr>
          <a:spLocks/>
        </xdr:cNvSpPr>
      </xdr:nvSpPr>
      <xdr:spPr>
        <a:xfrm flipH="1">
          <a:off x="8258175" y="10429875"/>
          <a:ext cx="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40</xdr:row>
      <xdr:rowOff>0</xdr:rowOff>
    </xdr:from>
    <xdr:to>
      <xdr:col>8</xdr:col>
      <xdr:colOff>590550</xdr:colOff>
      <xdr:row>42</xdr:row>
      <xdr:rowOff>142875</xdr:rowOff>
    </xdr:to>
    <xdr:sp>
      <xdr:nvSpPr>
        <xdr:cNvPr id="4" name="Line 1"/>
        <xdr:cNvSpPr>
          <a:spLocks/>
        </xdr:cNvSpPr>
      </xdr:nvSpPr>
      <xdr:spPr>
        <a:xfrm flipH="1">
          <a:off x="7258050" y="10420350"/>
          <a:ext cx="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0"/>
  <sheetViews>
    <sheetView tabSelected="1" workbookViewId="0" topLeftCell="A1">
      <selection activeCell="E18" sqref="E18:K18"/>
    </sheetView>
  </sheetViews>
  <sheetFormatPr defaultColWidth="10.625" defaultRowHeight="19.5" customHeight="1"/>
  <cols>
    <col min="1" max="2" width="10.625" style="1" customWidth="1"/>
    <col min="3" max="3" width="6.625" style="1" customWidth="1"/>
    <col min="4" max="4" width="9.125" style="1" customWidth="1"/>
    <col min="5" max="5" width="12.625" style="1" customWidth="1"/>
    <col min="6" max="6" width="8.625" style="1" customWidth="1"/>
    <col min="7" max="10" width="14.625" style="1" customWidth="1"/>
    <col min="11" max="11" width="10.625" style="1" customWidth="1"/>
    <col min="12" max="16384" width="10.625" style="1" customWidth="1"/>
  </cols>
  <sheetData>
    <row r="2" ht="19.5" customHeight="1">
      <c r="C2" s="5" t="s">
        <v>6</v>
      </c>
    </row>
    <row r="3" ht="19.5" customHeight="1">
      <c r="C3" s="6" t="s">
        <v>58</v>
      </c>
    </row>
    <row r="4" ht="19.5" customHeight="1">
      <c r="C4" s="6" t="s">
        <v>47</v>
      </c>
    </row>
    <row r="5" ht="19.5" customHeight="1">
      <c r="C5" s="6" t="s">
        <v>48</v>
      </c>
    </row>
    <row r="6" ht="19.5" customHeight="1">
      <c r="C6" s="6" t="s">
        <v>49</v>
      </c>
    </row>
    <row r="7" ht="19.5" customHeight="1">
      <c r="C7" s="6" t="s">
        <v>42</v>
      </c>
    </row>
    <row r="8" ht="19.5" customHeight="1">
      <c r="C8" s="6" t="s">
        <v>50</v>
      </c>
    </row>
    <row r="9" ht="19.5" customHeight="1">
      <c r="C9" s="6" t="s">
        <v>51</v>
      </c>
    </row>
    <row r="10" ht="19.5" customHeight="1">
      <c r="C10" s="6" t="s">
        <v>52</v>
      </c>
    </row>
    <row r="11" ht="19.5" customHeight="1">
      <c r="C11" s="6" t="s">
        <v>53</v>
      </c>
    </row>
    <row r="13" spans="3:11" ht="19.5" customHeight="1">
      <c r="C13" s="164" t="s">
        <v>59</v>
      </c>
      <c r="D13" s="165"/>
      <c r="E13" s="165"/>
      <c r="F13" s="165"/>
      <c r="G13" s="165"/>
      <c r="H13" s="165"/>
      <c r="I13" s="165"/>
      <c r="J13" s="165"/>
      <c r="K13" s="165"/>
    </row>
    <row r="14" spans="3:25" ht="19.5" customHeight="1" thickBot="1">
      <c r="C14" s="7"/>
      <c r="D14" s="8"/>
      <c r="E14" s="8"/>
      <c r="F14" s="3">
        <f>IF(G15="","　　　　　　　　↓契約方式を選択してください。","")</f>
      </c>
      <c r="G14" s="8"/>
      <c r="H14" s="8"/>
      <c r="I14" s="8"/>
      <c r="J14" s="8"/>
      <c r="K14" s="8"/>
      <c r="Y14" s="1" t="s">
        <v>60</v>
      </c>
    </row>
    <row r="15" spans="3:25" ht="19.5" customHeight="1" thickBot="1">
      <c r="C15" s="180" t="s">
        <v>14</v>
      </c>
      <c r="D15" s="181"/>
      <c r="E15" s="83" t="s">
        <v>55</v>
      </c>
      <c r="F15" s="9" t="s">
        <v>34</v>
      </c>
      <c r="G15" s="4" t="s">
        <v>61</v>
      </c>
      <c r="H15" s="10" t="s">
        <v>39</v>
      </c>
      <c r="J15" s="11"/>
      <c r="Y15" s="1" t="s">
        <v>61</v>
      </c>
    </row>
    <row r="16" spans="3:25" ht="19.5" customHeight="1">
      <c r="C16" s="180" t="s">
        <v>3</v>
      </c>
      <c r="D16" s="181"/>
      <c r="E16" s="166" t="s">
        <v>45</v>
      </c>
      <c r="F16" s="167"/>
      <c r="G16" s="167"/>
      <c r="H16" s="167"/>
      <c r="I16" s="167"/>
      <c r="J16" s="167"/>
      <c r="K16" s="167"/>
      <c r="Y16" s="1" t="s">
        <v>46</v>
      </c>
    </row>
    <row r="17" spans="3:11" ht="19.5" customHeight="1">
      <c r="C17" s="180" t="s">
        <v>38</v>
      </c>
      <c r="D17" s="180"/>
      <c r="E17" s="166" t="s">
        <v>62</v>
      </c>
      <c r="F17" s="168"/>
      <c r="G17" s="168"/>
      <c r="H17" s="168"/>
      <c r="I17" s="168"/>
      <c r="J17" s="168"/>
      <c r="K17" s="168"/>
    </row>
    <row r="18" spans="3:11" ht="19.5" customHeight="1" thickBot="1">
      <c r="C18" s="182" t="s">
        <v>8</v>
      </c>
      <c r="D18" s="183"/>
      <c r="E18" s="169" t="s">
        <v>44</v>
      </c>
      <c r="F18" s="170"/>
      <c r="G18" s="170"/>
      <c r="H18" s="170"/>
      <c r="I18" s="170"/>
      <c r="J18" s="170"/>
      <c r="K18" s="170"/>
    </row>
    <row r="19" spans="3:11" ht="19.5" customHeight="1">
      <c r="C19" s="139" t="s">
        <v>40</v>
      </c>
      <c r="D19" s="140"/>
      <c r="E19" s="140"/>
      <c r="F19" s="141"/>
      <c r="G19" s="12" t="s">
        <v>9</v>
      </c>
      <c r="H19" s="13" t="s">
        <v>10</v>
      </c>
      <c r="I19" s="14" t="s">
        <v>11</v>
      </c>
      <c r="J19" s="15" t="s">
        <v>12</v>
      </c>
      <c r="K19" s="113" t="s">
        <v>2</v>
      </c>
    </row>
    <row r="20" spans="3:11" ht="60" customHeight="1">
      <c r="C20" s="177" t="s">
        <v>0</v>
      </c>
      <c r="D20" s="142" t="s">
        <v>1</v>
      </c>
      <c r="E20" s="143"/>
      <c r="F20" s="88" t="s">
        <v>54</v>
      </c>
      <c r="G20" s="84"/>
      <c r="H20" s="85"/>
      <c r="I20" s="86"/>
      <c r="J20" s="87"/>
      <c r="K20" s="114"/>
    </row>
    <row r="21" spans="3:11" ht="19.5" customHeight="1">
      <c r="C21" s="178"/>
      <c r="D21" s="144"/>
      <c r="E21" s="145"/>
      <c r="F21" s="16" t="s">
        <v>13</v>
      </c>
      <c r="G21" s="109" t="s">
        <v>57</v>
      </c>
      <c r="H21" s="110" t="s">
        <v>57</v>
      </c>
      <c r="I21" s="111" t="s">
        <v>57</v>
      </c>
      <c r="J21" s="112" t="s">
        <v>57</v>
      </c>
      <c r="K21" s="114"/>
    </row>
    <row r="22" spans="3:11" ht="19.5" customHeight="1" thickBot="1">
      <c r="C22" s="179"/>
      <c r="D22" s="146"/>
      <c r="E22" s="147"/>
      <c r="F22" s="17"/>
      <c r="G22" s="174" t="s">
        <v>56</v>
      </c>
      <c r="H22" s="175"/>
      <c r="I22" s="175"/>
      <c r="J22" s="176"/>
      <c r="K22" s="115"/>
    </row>
    <row r="23" spans="3:11" ht="19.5" customHeight="1">
      <c r="C23" s="128" t="s">
        <v>17</v>
      </c>
      <c r="D23" s="129"/>
      <c r="E23" s="129"/>
      <c r="F23" s="130"/>
      <c r="G23" s="19">
        <f>SUM(G24:G25)</f>
        <v>0</v>
      </c>
      <c r="H23" s="20">
        <f>SUM(H24:H25)</f>
        <v>0</v>
      </c>
      <c r="I23" s="21">
        <f>SUM(I24:I25)</f>
        <v>0</v>
      </c>
      <c r="J23" s="22">
        <f>SUM(J24:J25)</f>
        <v>0</v>
      </c>
      <c r="K23" s="23"/>
    </row>
    <row r="24" spans="3:11" ht="19.5" customHeight="1">
      <c r="C24" s="18"/>
      <c r="D24" s="131" t="s">
        <v>15</v>
      </c>
      <c r="E24" s="126"/>
      <c r="F24" s="127"/>
      <c r="G24" s="89"/>
      <c r="H24" s="90"/>
      <c r="I24" s="91"/>
      <c r="J24" s="92"/>
      <c r="K24" s="93"/>
    </row>
    <row r="25" spans="3:11" ht="19.5" customHeight="1">
      <c r="C25" s="24"/>
      <c r="D25" s="138" t="s">
        <v>16</v>
      </c>
      <c r="E25" s="133"/>
      <c r="F25" s="134"/>
      <c r="G25" s="94"/>
      <c r="H25" s="95"/>
      <c r="I25" s="96"/>
      <c r="J25" s="97"/>
      <c r="K25" s="98"/>
    </row>
    <row r="26" spans="3:11" ht="19.5" customHeight="1">
      <c r="C26" s="148" t="s">
        <v>18</v>
      </c>
      <c r="D26" s="149"/>
      <c r="E26" s="149"/>
      <c r="F26" s="150"/>
      <c r="G26" s="19">
        <f>SUM(G27:G28)</f>
        <v>0</v>
      </c>
      <c r="H26" s="20">
        <f>SUM(H27:H28)</f>
        <v>0</v>
      </c>
      <c r="I26" s="21">
        <f>SUM(I27:I28)</f>
        <v>0</v>
      </c>
      <c r="J26" s="22">
        <f>SUM(J27:J28)</f>
        <v>0</v>
      </c>
      <c r="K26" s="25"/>
    </row>
    <row r="27" spans="3:11" ht="19.5" customHeight="1">
      <c r="C27" s="18"/>
      <c r="D27" s="131" t="s">
        <v>19</v>
      </c>
      <c r="E27" s="126"/>
      <c r="F27" s="127"/>
      <c r="G27" s="89"/>
      <c r="H27" s="90"/>
      <c r="I27" s="91"/>
      <c r="J27" s="92"/>
      <c r="K27" s="93"/>
    </row>
    <row r="28" spans="3:11" ht="19.5" customHeight="1">
      <c r="C28" s="24"/>
      <c r="D28" s="138" t="s">
        <v>20</v>
      </c>
      <c r="E28" s="133"/>
      <c r="F28" s="134"/>
      <c r="G28" s="94"/>
      <c r="H28" s="95"/>
      <c r="I28" s="96"/>
      <c r="J28" s="97"/>
      <c r="K28" s="98"/>
    </row>
    <row r="29" spans="3:11" ht="19.5" customHeight="1">
      <c r="C29" s="128" t="s">
        <v>21</v>
      </c>
      <c r="D29" s="129"/>
      <c r="E29" s="129"/>
      <c r="F29" s="130"/>
      <c r="G29" s="19">
        <f>SUM(G30:G30)</f>
        <v>0</v>
      </c>
      <c r="H29" s="20">
        <f>SUM(H30:H30)</f>
        <v>0</v>
      </c>
      <c r="I29" s="21">
        <f>SUM(I30:I30)</f>
        <v>0</v>
      </c>
      <c r="J29" s="22">
        <f>SUM(J30:J30)</f>
        <v>0</v>
      </c>
      <c r="K29" s="25"/>
    </row>
    <row r="30" spans="3:11" ht="19.5" customHeight="1">
      <c r="C30" s="18"/>
      <c r="D30" s="171" t="s">
        <v>22</v>
      </c>
      <c r="E30" s="172"/>
      <c r="F30" s="173"/>
      <c r="G30" s="99"/>
      <c r="H30" s="100"/>
      <c r="I30" s="101"/>
      <c r="J30" s="102"/>
      <c r="K30" s="103"/>
    </row>
    <row r="31" spans="3:11" ht="19.5" customHeight="1">
      <c r="C31" s="148" t="s">
        <v>23</v>
      </c>
      <c r="D31" s="129"/>
      <c r="E31" s="129"/>
      <c r="F31" s="130"/>
      <c r="G31" s="19">
        <f>SUM(G32:G37)</f>
        <v>0</v>
      </c>
      <c r="H31" s="20">
        <f>SUM(H32:H37)</f>
        <v>0</v>
      </c>
      <c r="I31" s="21">
        <f>SUM(I32:I37)</f>
        <v>0</v>
      </c>
      <c r="J31" s="22">
        <f>SUM(J32:J37)</f>
        <v>0</v>
      </c>
      <c r="K31" s="26"/>
    </row>
    <row r="32" spans="3:11" ht="19.5" customHeight="1">
      <c r="C32" s="18"/>
      <c r="D32" s="131" t="s">
        <v>24</v>
      </c>
      <c r="E32" s="126"/>
      <c r="F32" s="127"/>
      <c r="G32" s="89"/>
      <c r="H32" s="90"/>
      <c r="I32" s="91"/>
      <c r="J32" s="92"/>
      <c r="K32" s="93"/>
    </row>
    <row r="33" spans="3:11" ht="19.5" customHeight="1">
      <c r="C33" s="18"/>
      <c r="D33" s="135" t="s">
        <v>25</v>
      </c>
      <c r="E33" s="136"/>
      <c r="F33" s="137"/>
      <c r="G33" s="104"/>
      <c r="H33" s="105"/>
      <c r="I33" s="106"/>
      <c r="J33" s="2"/>
      <c r="K33" s="107"/>
    </row>
    <row r="34" spans="3:11" ht="19.5" customHeight="1">
      <c r="C34" s="18"/>
      <c r="D34" s="135" t="s">
        <v>26</v>
      </c>
      <c r="E34" s="136"/>
      <c r="F34" s="137"/>
      <c r="G34" s="104"/>
      <c r="H34" s="105"/>
      <c r="I34" s="106"/>
      <c r="J34" s="2"/>
      <c r="K34" s="107"/>
    </row>
    <row r="35" spans="3:11" ht="19.5" customHeight="1">
      <c r="C35" s="18"/>
      <c r="D35" s="135" t="s">
        <v>30</v>
      </c>
      <c r="E35" s="136"/>
      <c r="F35" s="137"/>
      <c r="G35" s="104"/>
      <c r="H35" s="105"/>
      <c r="I35" s="106"/>
      <c r="J35" s="2"/>
      <c r="K35" s="107"/>
    </row>
    <row r="36" spans="3:11" ht="19.5" customHeight="1">
      <c r="C36" s="18"/>
      <c r="D36" s="135" t="s">
        <v>28</v>
      </c>
      <c r="E36" s="136"/>
      <c r="F36" s="137"/>
      <c r="G36" s="104"/>
      <c r="H36" s="105"/>
      <c r="I36" s="106"/>
      <c r="J36" s="2"/>
      <c r="K36" s="107"/>
    </row>
    <row r="37" spans="3:11" ht="19.5" customHeight="1">
      <c r="C37" s="24"/>
      <c r="D37" s="138" t="s">
        <v>27</v>
      </c>
      <c r="E37" s="133"/>
      <c r="F37" s="134"/>
      <c r="G37" s="94"/>
      <c r="H37" s="95"/>
      <c r="I37" s="96"/>
      <c r="J37" s="97"/>
      <c r="K37" s="98"/>
    </row>
    <row r="38" spans="3:11" ht="19.5" customHeight="1">
      <c r="C38" s="125" t="s">
        <v>4</v>
      </c>
      <c r="D38" s="126"/>
      <c r="E38" s="126"/>
      <c r="F38" s="127"/>
      <c r="G38" s="27">
        <f>G23+G26+G29+G31</f>
        <v>0</v>
      </c>
      <c r="H38" s="28">
        <f>H23+H26+H29+H31</f>
        <v>0</v>
      </c>
      <c r="I38" s="29">
        <f>I23+I26+I29+I31</f>
        <v>0</v>
      </c>
      <c r="J38" s="30">
        <f>J23+J26+J29+J31</f>
        <v>0</v>
      </c>
      <c r="K38" s="31"/>
    </row>
    <row r="39" spans="3:11" ht="19.5" customHeight="1">
      <c r="C39" s="132" t="s">
        <v>32</v>
      </c>
      <c r="D39" s="133"/>
      <c r="E39" s="133"/>
      <c r="F39" s="134"/>
      <c r="G39" s="32">
        <f>IF(OR(G55="ＮＧ(少数点第２以下が入力されています。)",G56="ＮＧ(10%以上の値が入力されています。)",G54=0),"",ROUNDDOWN(G38*G54,0))</f>
      </c>
      <c r="H39" s="33">
        <f>IF(OR(H55="ＮＧ(少数点第２以下が入力されています。)",H56="ＮＧ(10%以上の値が入力されています。)",H54=0),"",ROUNDDOWN(H38*H54,0))</f>
      </c>
      <c r="I39" s="34">
        <f>IF(OR(I55="ＮＧ(少数点第２以下が入力されています。)",I56="ＮＧ(10%以上の値が入力されています。)",I54=0),"",ROUNDDOWN(I38*I54,0))</f>
      </c>
      <c r="J39" s="34">
        <f>IF(OR(J55="ＮＧ(少数点第２以下が入力されています。)",J56="ＮＧ(10%以上の値が入力されています。)",J54=0),"",ROUNDDOWN(J38*J54,0))</f>
      </c>
      <c r="K39" s="35"/>
    </row>
    <row r="40" spans="3:11" ht="19.5" customHeight="1" thickBot="1">
      <c r="C40" s="160" t="s">
        <v>29</v>
      </c>
      <c r="D40" s="158"/>
      <c r="E40" s="158"/>
      <c r="F40" s="159"/>
      <c r="G40" s="36">
        <f>IF(OR(G39="",G39=0),0,G38+G39)</f>
        <v>0</v>
      </c>
      <c r="H40" s="37">
        <f>IF(OR(H39="",H39=0),0,H38+H39)</f>
        <v>0</v>
      </c>
      <c r="I40" s="38">
        <f>IF(OR(I39="",I39=0),0,I38+I39)</f>
        <v>0</v>
      </c>
      <c r="J40" s="38">
        <f>IF(OR(J39="",J39=0),0,J38+J39)</f>
        <v>0</v>
      </c>
      <c r="K40" s="39"/>
    </row>
    <row r="41" spans="3:11" ht="19.5" customHeight="1" thickBot="1">
      <c r="C41" s="40"/>
      <c r="D41" s="41"/>
      <c r="E41" s="41"/>
      <c r="F41" s="41"/>
      <c r="G41" s="42"/>
      <c r="H41" s="43"/>
      <c r="I41" s="43"/>
      <c r="J41" s="43"/>
      <c r="K41" s="44"/>
    </row>
    <row r="42" spans="3:11" ht="19.5" customHeight="1" thickBot="1">
      <c r="C42" s="45" t="s">
        <v>37</v>
      </c>
      <c r="D42" s="46"/>
      <c r="E42" s="46"/>
      <c r="F42" s="46"/>
      <c r="G42" s="47" t="s">
        <v>9</v>
      </c>
      <c r="H42" s="43"/>
      <c r="I42" s="43"/>
      <c r="J42" s="43"/>
      <c r="K42" s="48"/>
    </row>
    <row r="43" spans="3:11" ht="19.5" customHeight="1">
      <c r="C43" s="153" t="s">
        <v>43</v>
      </c>
      <c r="D43" s="154"/>
      <c r="E43" s="154"/>
      <c r="F43" s="155"/>
      <c r="G43" s="49">
        <f>IF(G15="一括",SUM(H40:J40),0)</f>
        <v>0</v>
      </c>
      <c r="H43" s="50"/>
      <c r="I43" s="51"/>
      <c r="J43" s="51"/>
      <c r="K43" s="52"/>
    </row>
    <row r="44" spans="3:11" ht="19.5" customHeight="1">
      <c r="C44" s="156" t="s">
        <v>31</v>
      </c>
      <c r="D44" s="126"/>
      <c r="E44" s="126"/>
      <c r="F44" s="127"/>
      <c r="G44" s="53">
        <f>IF(G15="一括",SUM(G40:G43),0)</f>
        <v>0</v>
      </c>
      <c r="H44" s="50"/>
      <c r="I44" s="51"/>
      <c r="J44" s="51"/>
      <c r="K44" s="52"/>
    </row>
    <row r="45" spans="2:11" ht="19.5" customHeight="1">
      <c r="B45" s="54">
        <v>0.05</v>
      </c>
      <c r="C45" s="132" t="s">
        <v>7</v>
      </c>
      <c r="D45" s="133"/>
      <c r="E45" s="133"/>
      <c r="F45" s="134"/>
      <c r="G45" s="55">
        <f>ROUNDDOWN(G44*$B$45,0)</f>
        <v>0</v>
      </c>
      <c r="H45" s="56"/>
      <c r="I45" s="57"/>
      <c r="J45" s="51"/>
      <c r="K45" s="58"/>
    </row>
    <row r="46" spans="3:11" ht="19.5" customHeight="1" thickBot="1">
      <c r="C46" s="157" t="s">
        <v>5</v>
      </c>
      <c r="D46" s="158"/>
      <c r="E46" s="158"/>
      <c r="F46" s="159"/>
      <c r="G46" s="59">
        <f>G44+G45</f>
        <v>0</v>
      </c>
      <c r="H46" s="50"/>
      <c r="I46" s="51"/>
      <c r="J46" s="51"/>
      <c r="K46" s="58"/>
    </row>
    <row r="47" spans="3:11" ht="19.5" customHeight="1" thickBot="1">
      <c r="C47" s="60"/>
      <c r="D47" s="60"/>
      <c r="E47" s="60"/>
      <c r="F47" s="60"/>
      <c r="G47" s="61"/>
      <c r="H47" s="61"/>
      <c r="I47" s="61"/>
      <c r="J47" s="61"/>
      <c r="K47" s="58"/>
    </row>
    <row r="48" spans="3:11" ht="19.5" customHeight="1" thickBot="1">
      <c r="C48" s="60" t="s">
        <v>36</v>
      </c>
      <c r="G48" s="62" t="s">
        <v>9</v>
      </c>
      <c r="H48" s="63" t="s">
        <v>10</v>
      </c>
      <c r="I48" s="64" t="s">
        <v>11</v>
      </c>
      <c r="J48" s="65" t="s">
        <v>12</v>
      </c>
      <c r="K48" s="66"/>
    </row>
    <row r="49" spans="3:11" ht="19.5" customHeight="1">
      <c r="C49" s="116" t="s">
        <v>35</v>
      </c>
      <c r="D49" s="117"/>
      <c r="E49" s="117"/>
      <c r="F49" s="118"/>
      <c r="G49" s="67">
        <f>IF(OR($G$15="連名",$G$15="単独"),G40,0)</f>
        <v>0</v>
      </c>
      <c r="H49" s="68">
        <f>IF($G$15="連名",H40,0)</f>
        <v>0</v>
      </c>
      <c r="I49" s="69">
        <f>IF($G$15="連名",I40,0)</f>
        <v>0</v>
      </c>
      <c r="J49" s="70">
        <f>IF($G$15="連名",J40,0)</f>
        <v>0</v>
      </c>
      <c r="K49" s="71"/>
    </row>
    <row r="50" spans="3:11" ht="19.5" customHeight="1">
      <c r="C50" s="119" t="s">
        <v>7</v>
      </c>
      <c r="D50" s="120"/>
      <c r="E50" s="120"/>
      <c r="F50" s="121"/>
      <c r="G50" s="72">
        <f>ROUNDDOWN(G49*$B$45,0)</f>
        <v>0</v>
      </c>
      <c r="H50" s="73">
        <f>IF(H49="      ×",H50=0,ROUNDDOWN(H49*$B$45,0))</f>
        <v>0</v>
      </c>
      <c r="I50" s="74">
        <f>IF(I49="      ×",I50=0,ROUNDDOWN(I49*$B$45,0))</f>
        <v>0</v>
      </c>
      <c r="J50" s="75">
        <f>IF(J49="      ×",J50="NA",ROUNDDOWN(J49*$B$45,0))</f>
        <v>0</v>
      </c>
      <c r="K50" s="71"/>
    </row>
    <row r="51" spans="3:11" ht="19.5" customHeight="1" thickBot="1">
      <c r="C51" s="122" t="s">
        <v>5</v>
      </c>
      <c r="D51" s="123"/>
      <c r="E51" s="123"/>
      <c r="F51" s="124"/>
      <c r="G51" s="76">
        <f>G49+G50</f>
        <v>0</v>
      </c>
      <c r="H51" s="77">
        <f>IF(H49="      ×",H50=0,H49+H50)</f>
        <v>0</v>
      </c>
      <c r="I51" s="78">
        <f>IF(I49="      ×",I50=0,I49+I50)</f>
        <v>0</v>
      </c>
      <c r="J51" s="79">
        <f>IF(J49="      ×",J50="NA",J49+J50)</f>
        <v>0</v>
      </c>
      <c r="K51" s="71"/>
    </row>
    <row r="52" spans="3:11" ht="19.5" customHeight="1" thickBot="1">
      <c r="C52" s="161" t="s">
        <v>41</v>
      </c>
      <c r="D52" s="162"/>
      <c r="E52" s="162"/>
      <c r="F52" s="163"/>
      <c r="G52" s="80">
        <f>SUM(G51:J51)</f>
        <v>0</v>
      </c>
      <c r="H52" s="81"/>
      <c r="I52" s="42"/>
      <c r="J52" s="42"/>
      <c r="K52" s="71"/>
    </row>
    <row r="54" spans="5:10" ht="19.5" customHeight="1">
      <c r="E54" s="151" t="s">
        <v>33</v>
      </c>
      <c r="F54" s="152"/>
      <c r="G54" s="108">
        <v>0</v>
      </c>
      <c r="H54" s="108">
        <v>0</v>
      </c>
      <c r="I54" s="108">
        <v>0</v>
      </c>
      <c r="J54" s="108">
        <v>0</v>
      </c>
    </row>
    <row r="55" spans="7:10" ht="30.75" customHeight="1">
      <c r="G55" s="82">
        <f>IF(ROUNDDOWN(G54,3)=G54,"","ＮＧ(少数点第２以下が入力されています。)")</f>
      </c>
      <c r="H55" s="82">
        <f>IF(ROUNDDOWN(H54,3)=H54,"","ＮＧ(少数点第２以下が入力されています。)")</f>
      </c>
      <c r="I55" s="82">
        <f>IF(ROUNDDOWN(I54,3)=I54,"","ＮＧ(少数点第２以下が入力されています。)")</f>
      </c>
      <c r="J55" s="82">
        <f>IF(ROUNDDOWN(J54,3)=J54,"","ＮＧ(少数点第２以下が入力されています。)")</f>
      </c>
    </row>
    <row r="56" spans="7:10" ht="26.25" customHeight="1">
      <c r="G56" s="82">
        <f>IF((G54&gt;0.1),"ＮＧ(10%以上の値が入力されています。)","")</f>
      </c>
      <c r="H56" s="82">
        <f>IF((H54&gt;0.1),"ＮＧ(10%以上の値が入力されています。)","")</f>
      </c>
      <c r="I56" s="82">
        <f>IF((I54&gt;0.1),"ＮＧ(10%以上の値が入力されています。)","")</f>
      </c>
      <c r="J56" s="82">
        <f>IF((J54&gt;0.1),"ＮＧ(10%以上の値が入力されています。)","")</f>
      </c>
    </row>
    <row r="57" ht="26.25" customHeight="1"/>
    <row r="60" ht="19.5" customHeight="1">
      <c r="G60" s="1" t="s">
        <v>39</v>
      </c>
    </row>
  </sheetData>
  <sheetProtection password="9B99" sheet="1" formatCells="0"/>
  <protectedRanges>
    <protectedRange sqref="I1:I18 I22 I24:I25 I27:I28 I30 I32:I33 I20 I52:I53 I41:I47 I57:I65536 I35:I37" name="範囲2"/>
    <protectedRange sqref="G16 E16:E19 G25:J25 G28:J28 K24:K41 G33:J37" name="範囲1"/>
  </protectedRanges>
  <mergeCells count="40">
    <mergeCell ref="G22:J22"/>
    <mergeCell ref="C20:C22"/>
    <mergeCell ref="C15:D15"/>
    <mergeCell ref="C16:D16"/>
    <mergeCell ref="C18:D18"/>
    <mergeCell ref="C17:D17"/>
    <mergeCell ref="C13:K13"/>
    <mergeCell ref="E16:K16"/>
    <mergeCell ref="E17:K17"/>
    <mergeCell ref="E18:K18"/>
    <mergeCell ref="D34:F34"/>
    <mergeCell ref="D35:F35"/>
    <mergeCell ref="C29:F29"/>
    <mergeCell ref="D33:F33"/>
    <mergeCell ref="D30:F30"/>
    <mergeCell ref="C31:F31"/>
    <mergeCell ref="E54:F54"/>
    <mergeCell ref="C43:F43"/>
    <mergeCell ref="C44:F44"/>
    <mergeCell ref="C45:F45"/>
    <mergeCell ref="C46:F46"/>
    <mergeCell ref="C40:F40"/>
    <mergeCell ref="C52:F52"/>
    <mergeCell ref="D24:F24"/>
    <mergeCell ref="C19:F19"/>
    <mergeCell ref="D20:E22"/>
    <mergeCell ref="D28:F28"/>
    <mergeCell ref="C26:F26"/>
    <mergeCell ref="D27:F27"/>
    <mergeCell ref="D25:F25"/>
    <mergeCell ref="K19:K22"/>
    <mergeCell ref="C49:F49"/>
    <mergeCell ref="C50:F50"/>
    <mergeCell ref="C51:F51"/>
    <mergeCell ref="C38:F38"/>
    <mergeCell ref="C23:F23"/>
    <mergeCell ref="D32:F32"/>
    <mergeCell ref="C39:F39"/>
    <mergeCell ref="D36:F36"/>
    <mergeCell ref="D37:F37"/>
  </mergeCells>
  <dataValidations count="3">
    <dataValidation errorStyle="warning" type="custom" allowBlank="1" showErrorMessage="1" error="小数第２位以下が入力されています。" sqref="W26">
      <formula1>G39</formula1>
    </dataValidation>
    <dataValidation type="custom" allowBlank="1" showInputMessage="1" showErrorMessage="1" sqref="N18">
      <formula1>"個別、一括、連名"</formula1>
    </dataValidation>
    <dataValidation type="list" allowBlank="1" showInputMessage="1" showErrorMessage="1" sqref="G15">
      <formula1>$Y$14:$Y$16</formula1>
    </dataValidation>
  </dataValidations>
  <printOptions/>
  <pageMargins left="0.7874015748031497" right="0.3937007874015748" top="0.7874015748031497" bottom="0.7874015748031497" header="0.5118110236220472" footer="0.5118110236220472"/>
  <pageSetup fitToHeight="1" fitToWidth="1" horizontalDpi="400" verticalDpi="400" orientation="portrait" paperSize="9" scale="85" r:id="rId2"/>
  <headerFooter alignWithMargins="0">
    <oddHeader>&amp;R提案書　別紙１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6" sqref="O3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支援パソコン</dc:creator>
  <cp:keywords/>
  <dc:description/>
  <cp:lastModifiedBy>m0420089</cp:lastModifiedBy>
  <cp:lastPrinted>2011-07-28T07:23:52Z</cp:lastPrinted>
  <dcterms:created xsi:type="dcterms:W3CDTF">2009-02-06T08:12:18Z</dcterms:created>
  <dcterms:modified xsi:type="dcterms:W3CDTF">2012-06-07T05:42:17Z</dcterms:modified>
  <cp:category/>
  <cp:version/>
  <cp:contentType/>
  <cp:contentStatus/>
</cp:coreProperties>
</file>