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75" yWindow="660" windowWidth="23250" windowHeight="10665" tabRatio="707" activeTab="1"/>
  </bookViews>
  <sheets>
    <sheet name="課題全体　別紙１" sheetId="3" r:id="rId1"/>
    <sheet name="代表研究者用" sheetId="1" r:id="rId2"/>
    <sheet name="研究分担者１用" sheetId="4" r:id="rId3"/>
    <sheet name="研究分担者２用" sheetId="15" r:id="rId4"/>
    <sheet name="研究分担者３用" sheetId="14" r:id="rId5"/>
    <sheet name="研究分担者４用" sheetId="16" r:id="rId6"/>
    <sheet name="研究分担者５用" sheetId="17" r:id="rId7"/>
    <sheet name="研究分担者６用" sheetId="18" r:id="rId8"/>
    <sheet name="研究分担者７用" sheetId="19" r:id="rId9"/>
    <sheet name="研究分担者８用" sheetId="20" r:id="rId10"/>
    <sheet name="研究分担者９用" sheetId="21" r:id="rId11"/>
    <sheet name="研究分担者10用" sheetId="22" r:id="rId12"/>
  </sheets>
  <definedNames>
    <definedName name="_xlnm.Print_Area" localSheetId="0">'課題全体　別紙１'!$A$1:$O$34</definedName>
    <definedName name="_xlnm.Print_Area" localSheetId="11">研究分担者10用!$D$25:$P$92</definedName>
    <definedName name="_xlnm.Print_Area" localSheetId="2">研究分担者１用!$D$25:$P$92</definedName>
    <definedName name="_xlnm.Print_Area" localSheetId="3">研究分担者２用!$D$25:$P$92</definedName>
    <definedName name="_xlnm.Print_Area" localSheetId="4">研究分担者３用!$D$25:$P$92</definedName>
    <definedName name="_xlnm.Print_Area" localSheetId="5">研究分担者４用!$D$25:$P$92</definedName>
    <definedName name="_xlnm.Print_Area" localSheetId="6">研究分担者５用!$D$25:$P$92</definedName>
    <definedName name="_xlnm.Print_Area" localSheetId="7">研究分担者６用!$D$25:$P$92</definedName>
    <definedName name="_xlnm.Print_Area" localSheetId="8">研究分担者７用!$D$25:$P$92</definedName>
    <definedName name="_xlnm.Print_Area" localSheetId="9">研究分担者８用!$D$25:$P$92</definedName>
    <definedName name="_xlnm.Print_Area" localSheetId="10">研究分担者９用!$D$25:$P$92</definedName>
    <definedName name="_xlnm.Print_Area" localSheetId="1">代表研究者用!$D$25:$P$92</definedName>
    <definedName name="_xlnm.Print_Titles" localSheetId="11">研究分担者10用!$18:$24</definedName>
    <definedName name="_xlnm.Print_Titles" localSheetId="2">研究分担者１用!$18:$24</definedName>
    <definedName name="_xlnm.Print_Titles" localSheetId="3">研究分担者２用!$18:$24</definedName>
    <definedName name="_xlnm.Print_Titles" localSheetId="4">研究分担者３用!$18:$24</definedName>
    <definedName name="_xlnm.Print_Titles" localSheetId="5">研究分担者４用!$18:$24</definedName>
    <definedName name="_xlnm.Print_Titles" localSheetId="6">研究分担者５用!$18:$24</definedName>
    <definedName name="_xlnm.Print_Titles" localSheetId="7">研究分担者６用!$18:$24</definedName>
    <definedName name="_xlnm.Print_Titles" localSheetId="8">研究分担者７用!$18:$24</definedName>
    <definedName name="_xlnm.Print_Titles" localSheetId="9">研究分担者８用!$18:$24</definedName>
    <definedName name="_xlnm.Print_Titles" localSheetId="10">研究分担者９用!$18:$24</definedName>
    <definedName name="_xlnm.Print_Titles" localSheetId="1">代表研究者用!$18:$24</definedName>
    <definedName name="採択番号" localSheetId="11">#REF!</definedName>
    <definedName name="採択番号" localSheetId="9">#REF!</definedName>
    <definedName name="採択番号" localSheetId="10">#REF!</definedName>
    <definedName name="採択番号">#REF!</definedName>
  </definedNames>
  <calcPr calcId="145621"/>
</workbook>
</file>

<file path=xl/calcChain.xml><?xml version="1.0" encoding="utf-8"?>
<calcChain xmlns="http://schemas.openxmlformats.org/spreadsheetml/2006/main">
  <c r="F19" i="22" l="1"/>
  <c r="F19" i="21"/>
  <c r="F19" i="20"/>
  <c r="F19" i="19"/>
  <c r="F19" i="18"/>
  <c r="F19" i="17"/>
  <c r="F19" i="16"/>
  <c r="F19" i="14"/>
  <c r="F19" i="15"/>
  <c r="F19" i="4"/>
  <c r="E3" i="3"/>
  <c r="E6" i="3"/>
  <c r="E5" i="3"/>
  <c r="D9" i="3"/>
  <c r="G9" i="3"/>
  <c r="D11" i="3"/>
  <c r="G11" i="3"/>
  <c r="D13" i="3"/>
  <c r="G13" i="3"/>
  <c r="D15" i="3"/>
  <c r="G15" i="3"/>
  <c r="D17" i="3"/>
  <c r="G17" i="3"/>
  <c r="H56" i="17"/>
  <c r="H54" i="17"/>
  <c r="D19" i="3"/>
  <c r="G19" i="3"/>
  <c r="D21" i="3"/>
  <c r="G21" i="3"/>
  <c r="D23" i="3"/>
  <c r="G23" i="3"/>
  <c r="D25" i="3"/>
  <c r="G25" i="3"/>
  <c r="D27" i="3"/>
  <c r="G27" i="3"/>
  <c r="D29" i="3"/>
  <c r="H39" i="22"/>
  <c r="H36" i="22"/>
  <c r="H37" i="22"/>
  <c r="G29" i="3"/>
  <c r="G31" i="3"/>
  <c r="H9" i="3"/>
  <c r="H11" i="3"/>
  <c r="H13" i="3"/>
  <c r="H15" i="3"/>
  <c r="H17" i="3"/>
  <c r="I56" i="17"/>
  <c r="I54" i="17"/>
  <c r="H19" i="3"/>
  <c r="H21" i="3"/>
  <c r="H23" i="3"/>
  <c r="H25" i="3"/>
  <c r="H27" i="3"/>
  <c r="I39" i="22"/>
  <c r="I36" i="22"/>
  <c r="I37" i="22"/>
  <c r="H29" i="3"/>
  <c r="H31" i="3"/>
  <c r="I9" i="3"/>
  <c r="I11" i="3"/>
  <c r="I13" i="3"/>
  <c r="I15" i="3"/>
  <c r="I17" i="3"/>
  <c r="J56" i="17"/>
  <c r="J54" i="17"/>
  <c r="I19" i="3"/>
  <c r="I21" i="3"/>
  <c r="I23" i="3"/>
  <c r="I25" i="3"/>
  <c r="I27" i="3"/>
  <c r="J39" i="22"/>
  <c r="J36" i="22"/>
  <c r="J37" i="22"/>
  <c r="I29" i="3"/>
  <c r="I31" i="3"/>
  <c r="J9" i="3"/>
  <c r="J11" i="3"/>
  <c r="J13" i="3"/>
  <c r="J15" i="3"/>
  <c r="J17" i="3"/>
  <c r="K56" i="17"/>
  <c r="K54" i="17"/>
  <c r="J19" i="3"/>
  <c r="J21" i="3"/>
  <c r="J23" i="3"/>
  <c r="J25" i="3"/>
  <c r="J27" i="3"/>
  <c r="K39" i="22"/>
  <c r="K36" i="22"/>
  <c r="K37" i="22"/>
  <c r="J29" i="3"/>
  <c r="J31" i="3"/>
  <c r="K9" i="3"/>
  <c r="K11" i="3"/>
  <c r="K13" i="3"/>
  <c r="K15" i="3"/>
  <c r="K17" i="3"/>
  <c r="L56" i="17"/>
  <c r="L54" i="17"/>
  <c r="K19" i="3"/>
  <c r="K21" i="3"/>
  <c r="K23" i="3"/>
  <c r="K25" i="3"/>
  <c r="K27" i="3"/>
  <c r="L39" i="22"/>
  <c r="L36" i="22"/>
  <c r="L37" i="22"/>
  <c r="K29" i="3"/>
  <c r="K31" i="3"/>
  <c r="L9" i="3"/>
  <c r="L11" i="3"/>
  <c r="L13" i="3"/>
  <c r="L15" i="3"/>
  <c r="L17" i="3"/>
  <c r="M56" i="17"/>
  <c r="M54" i="17"/>
  <c r="L19" i="3"/>
  <c r="L21" i="3"/>
  <c r="L23" i="3"/>
  <c r="L25" i="3"/>
  <c r="L27" i="3"/>
  <c r="M39" i="22"/>
  <c r="M36" i="22"/>
  <c r="M37" i="22"/>
  <c r="L29" i="3"/>
  <c r="L31" i="3"/>
  <c r="M9" i="3"/>
  <c r="M11" i="3"/>
  <c r="M13" i="3"/>
  <c r="M15" i="3"/>
  <c r="M17" i="3"/>
  <c r="N56" i="17"/>
  <c r="N54" i="17"/>
  <c r="M19" i="3"/>
  <c r="M21" i="3"/>
  <c r="M23" i="3"/>
  <c r="M25" i="3"/>
  <c r="M27" i="3"/>
  <c r="N39" i="22"/>
  <c r="N36" i="22"/>
  <c r="N37" i="22"/>
  <c r="M29" i="3"/>
  <c r="M31" i="3"/>
  <c r="N9" i="3"/>
  <c r="N11" i="3"/>
  <c r="N13" i="3"/>
  <c r="N15" i="3"/>
  <c r="N17" i="3"/>
  <c r="O56" i="17"/>
  <c r="O54" i="17"/>
  <c r="N19" i="3"/>
  <c r="N21" i="3"/>
  <c r="N23" i="3"/>
  <c r="N25" i="3"/>
  <c r="N27" i="3"/>
  <c r="O39" i="22"/>
  <c r="O36" i="22"/>
  <c r="O37" i="22"/>
  <c r="N29" i="3"/>
  <c r="N31" i="3"/>
  <c r="G31" i="1"/>
  <c r="G41" i="1"/>
  <c r="G32" i="1"/>
  <c r="G33" i="1"/>
  <c r="G35" i="1"/>
  <c r="G36" i="1"/>
  <c r="G37" i="1"/>
  <c r="F9" i="3"/>
  <c r="F11" i="3"/>
  <c r="F13" i="3"/>
  <c r="F15" i="3"/>
  <c r="F17" i="3"/>
  <c r="G56" i="17"/>
  <c r="G54" i="17"/>
  <c r="F19" i="3"/>
  <c r="F21" i="3"/>
  <c r="F23" i="3"/>
  <c r="F25" i="3"/>
  <c r="F27" i="3"/>
  <c r="G39" i="22"/>
  <c r="G36" i="22"/>
  <c r="G37" i="22"/>
  <c r="F29" i="3"/>
  <c r="F31" i="3"/>
  <c r="G10" i="3"/>
  <c r="H39" i="4"/>
  <c r="H31" i="4"/>
  <c r="H32" i="4"/>
  <c r="H33" i="4"/>
  <c r="H35" i="4"/>
  <c r="H36" i="4"/>
  <c r="G12" i="3"/>
  <c r="H39" i="15"/>
  <c r="H31" i="15"/>
  <c r="H41" i="15"/>
  <c r="H32" i="15"/>
  <c r="H33" i="15"/>
  <c r="H35" i="15"/>
  <c r="H36" i="15"/>
  <c r="G14" i="3"/>
  <c r="H39" i="14"/>
  <c r="H31" i="14"/>
  <c r="H41" i="14"/>
  <c r="H32" i="14"/>
  <c r="H33" i="14"/>
  <c r="H35" i="14"/>
  <c r="H36" i="14"/>
  <c r="G16" i="3"/>
  <c r="H39" i="16"/>
  <c r="H31" i="16"/>
  <c r="H41" i="16"/>
  <c r="H32" i="16"/>
  <c r="H33" i="16"/>
  <c r="H35" i="16"/>
  <c r="H36" i="16"/>
  <c r="G18" i="3"/>
  <c r="H48" i="17"/>
  <c r="H58" i="17"/>
  <c r="H49" i="17"/>
  <c r="H50" i="17"/>
  <c r="H52" i="17"/>
  <c r="H53" i="17"/>
  <c r="G20" i="3"/>
  <c r="G22" i="3"/>
  <c r="G24" i="3"/>
  <c r="G26" i="3"/>
  <c r="G28" i="3"/>
  <c r="G30" i="3"/>
  <c r="H10" i="3"/>
  <c r="I39" i="4"/>
  <c r="I31" i="4"/>
  <c r="I32" i="4"/>
  <c r="I33" i="4"/>
  <c r="I35" i="4"/>
  <c r="I36" i="4"/>
  <c r="H12" i="3"/>
  <c r="I39" i="15"/>
  <c r="I31" i="15"/>
  <c r="I41" i="15"/>
  <c r="I32" i="15"/>
  <c r="I33" i="15"/>
  <c r="I35" i="15"/>
  <c r="I36" i="15"/>
  <c r="H14" i="3"/>
  <c r="I39" i="14"/>
  <c r="I31" i="14"/>
  <c r="I41" i="14"/>
  <c r="I32" i="14"/>
  <c r="I33" i="14"/>
  <c r="I35" i="14"/>
  <c r="I36" i="14"/>
  <c r="H16" i="3"/>
  <c r="I39" i="16"/>
  <c r="I31" i="16"/>
  <c r="I41" i="16"/>
  <c r="I32" i="16"/>
  <c r="I33" i="16"/>
  <c r="I35" i="16"/>
  <c r="I36" i="16"/>
  <c r="H18" i="3"/>
  <c r="I48" i="17"/>
  <c r="I58" i="17"/>
  <c r="I49" i="17"/>
  <c r="I50" i="17"/>
  <c r="I52" i="17"/>
  <c r="I53" i="17"/>
  <c r="H20" i="3"/>
  <c r="H22" i="3"/>
  <c r="H24" i="3"/>
  <c r="H26" i="3"/>
  <c r="H28" i="3"/>
  <c r="H30" i="3"/>
  <c r="I10" i="3"/>
  <c r="J39" i="4"/>
  <c r="J31" i="4"/>
  <c r="J32" i="4"/>
  <c r="J33" i="4"/>
  <c r="J35" i="4"/>
  <c r="J36" i="4"/>
  <c r="I12" i="3"/>
  <c r="J39" i="15"/>
  <c r="J31" i="15"/>
  <c r="J41" i="15"/>
  <c r="J32" i="15"/>
  <c r="J33" i="15"/>
  <c r="J35" i="15"/>
  <c r="J36" i="15"/>
  <c r="I14" i="3"/>
  <c r="J39" i="14"/>
  <c r="J31" i="14"/>
  <c r="J41" i="14"/>
  <c r="J32" i="14"/>
  <c r="J33" i="14"/>
  <c r="J35" i="14"/>
  <c r="J36" i="14"/>
  <c r="I16" i="3"/>
  <c r="J39" i="16"/>
  <c r="J31" i="16"/>
  <c r="J41" i="16"/>
  <c r="J32" i="16"/>
  <c r="J33" i="16"/>
  <c r="J35" i="16"/>
  <c r="J36" i="16"/>
  <c r="I18" i="3"/>
  <c r="J48" i="17"/>
  <c r="J58" i="17"/>
  <c r="J49" i="17"/>
  <c r="J50" i="17"/>
  <c r="J52" i="17"/>
  <c r="J53" i="17"/>
  <c r="I20" i="3"/>
  <c r="I22" i="3"/>
  <c r="I24" i="3"/>
  <c r="I26" i="3"/>
  <c r="I28" i="3"/>
  <c r="I30" i="3"/>
  <c r="J10" i="3"/>
  <c r="K39" i="4"/>
  <c r="K31" i="4"/>
  <c r="K32" i="4"/>
  <c r="K33" i="4"/>
  <c r="K35" i="4"/>
  <c r="K36" i="4"/>
  <c r="J12" i="3"/>
  <c r="K39" i="15"/>
  <c r="K31" i="15"/>
  <c r="K41" i="15"/>
  <c r="K32" i="15"/>
  <c r="K33" i="15"/>
  <c r="K35" i="15"/>
  <c r="K36" i="15"/>
  <c r="J14" i="3"/>
  <c r="K39" i="14"/>
  <c r="K31" i="14"/>
  <c r="K41" i="14"/>
  <c r="K32" i="14"/>
  <c r="K33" i="14"/>
  <c r="K35" i="14"/>
  <c r="K36" i="14"/>
  <c r="J16" i="3"/>
  <c r="K39" i="16"/>
  <c r="K31" i="16"/>
  <c r="K41" i="16"/>
  <c r="K32" i="16"/>
  <c r="K33" i="16"/>
  <c r="K35" i="16"/>
  <c r="K36" i="16"/>
  <c r="J18" i="3"/>
  <c r="K48" i="17"/>
  <c r="K58" i="17"/>
  <c r="K49" i="17"/>
  <c r="K50" i="17"/>
  <c r="K52" i="17"/>
  <c r="K53" i="17"/>
  <c r="J20" i="3"/>
  <c r="J22" i="3"/>
  <c r="J24" i="3"/>
  <c r="J26" i="3"/>
  <c r="J28" i="3"/>
  <c r="J30" i="3"/>
  <c r="K10" i="3"/>
  <c r="L39" i="4"/>
  <c r="L31" i="4"/>
  <c r="L32" i="4"/>
  <c r="L33" i="4"/>
  <c r="L35" i="4"/>
  <c r="L36" i="4"/>
  <c r="K12" i="3"/>
  <c r="L39" i="15"/>
  <c r="L31" i="15"/>
  <c r="L41" i="15"/>
  <c r="L32" i="15"/>
  <c r="L33" i="15"/>
  <c r="L35" i="15"/>
  <c r="L36" i="15"/>
  <c r="K14" i="3"/>
  <c r="L39" i="14"/>
  <c r="L31" i="14"/>
  <c r="L41" i="14"/>
  <c r="L32" i="14"/>
  <c r="L33" i="14"/>
  <c r="L35" i="14"/>
  <c r="L36" i="14"/>
  <c r="K16" i="3"/>
  <c r="L39" i="16"/>
  <c r="L31" i="16"/>
  <c r="L41" i="16"/>
  <c r="L32" i="16"/>
  <c r="L33" i="16"/>
  <c r="L35" i="16"/>
  <c r="L36" i="16"/>
  <c r="K18" i="3"/>
  <c r="L48" i="17"/>
  <c r="L58" i="17"/>
  <c r="L49" i="17"/>
  <c r="L50" i="17"/>
  <c r="L52" i="17"/>
  <c r="L53" i="17"/>
  <c r="K20" i="3"/>
  <c r="K22" i="3"/>
  <c r="K24" i="3"/>
  <c r="K26" i="3"/>
  <c r="K28" i="3"/>
  <c r="K30" i="3"/>
  <c r="L10" i="3"/>
  <c r="M39" i="4"/>
  <c r="M31" i="4"/>
  <c r="M32" i="4"/>
  <c r="M33" i="4"/>
  <c r="M35" i="4"/>
  <c r="M36" i="4"/>
  <c r="L12" i="3"/>
  <c r="M39" i="15"/>
  <c r="M31" i="15"/>
  <c r="M41" i="15"/>
  <c r="M32" i="15"/>
  <c r="M33" i="15"/>
  <c r="M35" i="15"/>
  <c r="M36" i="15"/>
  <c r="L14" i="3"/>
  <c r="M39" i="14"/>
  <c r="M31" i="14"/>
  <c r="M41" i="14"/>
  <c r="M32" i="14"/>
  <c r="M33" i="14"/>
  <c r="M35" i="14"/>
  <c r="M36" i="14"/>
  <c r="L16" i="3"/>
  <c r="M39" i="16"/>
  <c r="M31" i="16"/>
  <c r="M41" i="16"/>
  <c r="M32" i="16"/>
  <c r="M33" i="16"/>
  <c r="M35" i="16"/>
  <c r="M36" i="16"/>
  <c r="L18" i="3"/>
  <c r="M48" i="17"/>
  <c r="M58" i="17"/>
  <c r="M49" i="17"/>
  <c r="M50" i="17"/>
  <c r="M52" i="17"/>
  <c r="M53" i="17"/>
  <c r="L20" i="3"/>
  <c r="L22" i="3"/>
  <c r="L24" i="3"/>
  <c r="L26" i="3"/>
  <c r="L28" i="3"/>
  <c r="L30" i="3"/>
  <c r="M10" i="3"/>
  <c r="N39" i="4"/>
  <c r="N31" i="4"/>
  <c r="N32" i="4"/>
  <c r="N33" i="4"/>
  <c r="N35" i="4"/>
  <c r="N36" i="4"/>
  <c r="M12" i="3"/>
  <c r="N39" i="15"/>
  <c r="N31" i="15"/>
  <c r="N41" i="15"/>
  <c r="N32" i="15"/>
  <c r="N33" i="15"/>
  <c r="N35" i="15"/>
  <c r="N36" i="15"/>
  <c r="M14" i="3"/>
  <c r="N39" i="14"/>
  <c r="N31" i="14"/>
  <c r="N41" i="14"/>
  <c r="N32" i="14"/>
  <c r="N33" i="14"/>
  <c r="N35" i="14"/>
  <c r="N36" i="14"/>
  <c r="M16" i="3"/>
  <c r="N39" i="16"/>
  <c r="N31" i="16"/>
  <c r="N41" i="16"/>
  <c r="N32" i="16"/>
  <c r="N33" i="16"/>
  <c r="N35" i="16"/>
  <c r="N36" i="16"/>
  <c r="M18" i="3"/>
  <c r="N48" i="17"/>
  <c r="N58" i="17"/>
  <c r="N49" i="17"/>
  <c r="N50" i="17"/>
  <c r="N52" i="17"/>
  <c r="N53" i="17"/>
  <c r="M20" i="3"/>
  <c r="M22" i="3"/>
  <c r="M24" i="3"/>
  <c r="M26" i="3"/>
  <c r="M28" i="3"/>
  <c r="M30" i="3"/>
  <c r="N10" i="3"/>
  <c r="O39" i="4"/>
  <c r="O31" i="4"/>
  <c r="O32" i="4"/>
  <c r="O33" i="4"/>
  <c r="O35" i="4"/>
  <c r="O36" i="4"/>
  <c r="N12" i="3"/>
  <c r="O39" i="15"/>
  <c r="O31" i="15"/>
  <c r="O41" i="15"/>
  <c r="O32" i="15"/>
  <c r="O33" i="15"/>
  <c r="O35" i="15"/>
  <c r="O36" i="15"/>
  <c r="N14" i="3"/>
  <c r="O39" i="14"/>
  <c r="O31" i="14"/>
  <c r="O41" i="14"/>
  <c r="O32" i="14"/>
  <c r="O33" i="14"/>
  <c r="O35" i="14"/>
  <c r="O36" i="14"/>
  <c r="N16" i="3"/>
  <c r="O39" i="16"/>
  <c r="O31" i="16"/>
  <c r="O41" i="16"/>
  <c r="O32" i="16"/>
  <c r="O33" i="16"/>
  <c r="O35" i="16"/>
  <c r="O36" i="16"/>
  <c r="N18" i="3"/>
  <c r="O48" i="17"/>
  <c r="O58" i="17"/>
  <c r="O49" i="17"/>
  <c r="O50" i="17"/>
  <c r="O52" i="17"/>
  <c r="O53" i="17"/>
  <c r="N20" i="3"/>
  <c r="N22" i="3"/>
  <c r="N24" i="3"/>
  <c r="N26" i="3"/>
  <c r="N28" i="3"/>
  <c r="N30" i="3"/>
  <c r="F10" i="3"/>
  <c r="G39" i="4"/>
  <c r="G31" i="4"/>
  <c r="G32" i="4"/>
  <c r="G33" i="4"/>
  <c r="G35" i="4"/>
  <c r="G36" i="4"/>
  <c r="F12" i="3"/>
  <c r="G39" i="15"/>
  <c r="G31" i="15"/>
  <c r="G41" i="15"/>
  <c r="G32" i="15"/>
  <c r="G33" i="15"/>
  <c r="G35" i="15"/>
  <c r="G36" i="15"/>
  <c r="F14" i="3"/>
  <c r="G39" i="14"/>
  <c r="G31" i="14"/>
  <c r="G41" i="14"/>
  <c r="G32" i="14"/>
  <c r="G33" i="14"/>
  <c r="G35" i="14"/>
  <c r="G36" i="14"/>
  <c r="F16" i="3"/>
  <c r="G39" i="16"/>
  <c r="G31" i="16"/>
  <c r="G41" i="16"/>
  <c r="G32" i="16"/>
  <c r="G33" i="16"/>
  <c r="G35" i="16"/>
  <c r="G36" i="16"/>
  <c r="F18" i="3"/>
  <c r="G48" i="17"/>
  <c r="G58" i="17"/>
  <c r="G49" i="17"/>
  <c r="G50" i="17"/>
  <c r="G52" i="17"/>
  <c r="G53" i="17"/>
  <c r="F20" i="3"/>
  <c r="F22" i="3"/>
  <c r="F24" i="3"/>
  <c r="F26" i="3"/>
  <c r="F28" i="3"/>
  <c r="F30" i="3"/>
  <c r="F32" i="3"/>
  <c r="K56" i="22"/>
  <c r="O90" i="22"/>
  <c r="N90" i="22"/>
  <c r="M90" i="22"/>
  <c r="L90" i="22"/>
  <c r="K90" i="22"/>
  <c r="J90" i="22"/>
  <c r="I90" i="22"/>
  <c r="H90" i="22"/>
  <c r="G90" i="22"/>
  <c r="O73" i="22"/>
  <c r="N73" i="22"/>
  <c r="M73" i="22"/>
  <c r="L73" i="22"/>
  <c r="K73" i="22"/>
  <c r="J73" i="22"/>
  <c r="I73" i="22"/>
  <c r="H73" i="22"/>
  <c r="G73" i="22"/>
  <c r="K56" i="21"/>
  <c r="O90" i="21"/>
  <c r="N90" i="21"/>
  <c r="M90" i="21"/>
  <c r="L90" i="21"/>
  <c r="K90" i="21"/>
  <c r="J90" i="21"/>
  <c r="I90" i="21"/>
  <c r="H90" i="21"/>
  <c r="G90" i="21"/>
  <c r="O73" i="21"/>
  <c r="N73" i="21"/>
  <c r="M73" i="21"/>
  <c r="L73" i="21"/>
  <c r="K73" i="21"/>
  <c r="J73" i="21"/>
  <c r="I73" i="21"/>
  <c r="H73" i="21"/>
  <c r="G73" i="21"/>
  <c r="K56" i="20"/>
  <c r="O90" i="20"/>
  <c r="N90" i="20"/>
  <c r="M90" i="20"/>
  <c r="L90" i="20"/>
  <c r="K90" i="20"/>
  <c r="J90" i="20"/>
  <c r="I90" i="20"/>
  <c r="H90" i="20"/>
  <c r="G90" i="20"/>
  <c r="O73" i="20"/>
  <c r="N73" i="20"/>
  <c r="M73" i="20"/>
  <c r="L73" i="20"/>
  <c r="K73" i="20"/>
  <c r="J73" i="20"/>
  <c r="I73" i="20"/>
  <c r="H73" i="20"/>
  <c r="G73" i="20"/>
  <c r="K56" i="19"/>
  <c r="O90" i="19"/>
  <c r="N90" i="19"/>
  <c r="M90" i="19"/>
  <c r="L90" i="19"/>
  <c r="K90" i="19"/>
  <c r="J90" i="19"/>
  <c r="I90" i="19"/>
  <c r="H90" i="19"/>
  <c r="G90" i="19"/>
  <c r="O73" i="19"/>
  <c r="N73" i="19"/>
  <c r="M73" i="19"/>
  <c r="L73" i="19"/>
  <c r="K73" i="19"/>
  <c r="J73" i="19"/>
  <c r="I73" i="19"/>
  <c r="H73" i="19"/>
  <c r="G73" i="19"/>
  <c r="K56" i="18"/>
  <c r="O90" i="18"/>
  <c r="N90" i="18"/>
  <c r="M90" i="18"/>
  <c r="L90" i="18"/>
  <c r="K90" i="18"/>
  <c r="J90" i="18"/>
  <c r="I90" i="18"/>
  <c r="H90" i="18"/>
  <c r="G90" i="18"/>
  <c r="O73" i="18"/>
  <c r="N73" i="18"/>
  <c r="M73" i="18"/>
  <c r="L73" i="18"/>
  <c r="K73" i="18"/>
  <c r="J73" i="18"/>
  <c r="I73" i="18"/>
  <c r="H73" i="18"/>
  <c r="G73" i="18"/>
  <c r="O90" i="17"/>
  <c r="N90" i="17"/>
  <c r="M90" i="17"/>
  <c r="L90" i="17"/>
  <c r="K90" i="17"/>
  <c r="J90" i="17"/>
  <c r="I90" i="17"/>
  <c r="H90" i="17"/>
  <c r="G90" i="17"/>
  <c r="O73" i="17"/>
  <c r="N73" i="17"/>
  <c r="M73" i="17"/>
  <c r="L73" i="17"/>
  <c r="K73" i="17"/>
  <c r="J73" i="17"/>
  <c r="I73" i="17"/>
  <c r="H73" i="17"/>
  <c r="G73" i="17"/>
  <c r="K56" i="16"/>
  <c r="O90" i="16"/>
  <c r="N90" i="16"/>
  <c r="M90" i="16"/>
  <c r="L90" i="16"/>
  <c r="K90" i="16"/>
  <c r="J90" i="16"/>
  <c r="I90" i="16"/>
  <c r="H90" i="16"/>
  <c r="G90" i="16"/>
  <c r="O73" i="16"/>
  <c r="N73" i="16"/>
  <c r="M73" i="16"/>
  <c r="L73" i="16"/>
  <c r="K73" i="16"/>
  <c r="J73" i="16"/>
  <c r="I73" i="16"/>
  <c r="H73" i="16"/>
  <c r="G73" i="16"/>
  <c r="H92" i="16"/>
  <c r="K56" i="15"/>
  <c r="O90" i="15"/>
  <c r="N90" i="15"/>
  <c r="M90" i="15"/>
  <c r="L90" i="15"/>
  <c r="K90" i="15"/>
  <c r="J90" i="15"/>
  <c r="I90" i="15"/>
  <c r="H90" i="15"/>
  <c r="G90" i="15"/>
  <c r="O73" i="15"/>
  <c r="N73" i="15"/>
  <c r="M73" i="15"/>
  <c r="L73" i="15"/>
  <c r="K73" i="15"/>
  <c r="J73" i="15"/>
  <c r="I73" i="15"/>
  <c r="H73" i="15"/>
  <c r="G73" i="15"/>
  <c r="K56" i="4"/>
  <c r="O90" i="4"/>
  <c r="N90" i="4"/>
  <c r="M90" i="4"/>
  <c r="L90" i="4"/>
  <c r="K90" i="4"/>
  <c r="J90" i="4"/>
  <c r="I90" i="4"/>
  <c r="H90" i="4"/>
  <c r="G90" i="4"/>
  <c r="O73" i="4"/>
  <c r="N73" i="4"/>
  <c r="M73" i="4"/>
  <c r="L73" i="4"/>
  <c r="K73" i="4"/>
  <c r="J73" i="4"/>
  <c r="I73" i="4"/>
  <c r="H73" i="4"/>
  <c r="G73" i="4"/>
  <c r="K39" i="21"/>
  <c r="O39" i="21"/>
  <c r="N39" i="21"/>
  <c r="M39" i="21"/>
  <c r="L39" i="21"/>
  <c r="J39" i="21"/>
  <c r="I39" i="21"/>
  <c r="H39" i="21"/>
  <c r="G39" i="21"/>
  <c r="K39" i="20"/>
  <c r="O39" i="20"/>
  <c r="N39" i="20"/>
  <c r="M39" i="20"/>
  <c r="L39" i="20"/>
  <c r="J39" i="20"/>
  <c r="I39" i="20"/>
  <c r="H39" i="20"/>
  <c r="G39" i="20"/>
  <c r="K39" i="19"/>
  <c r="O39" i="19"/>
  <c r="N39" i="19"/>
  <c r="M39" i="19"/>
  <c r="L39" i="19"/>
  <c r="J39" i="19"/>
  <c r="I39" i="19"/>
  <c r="H39" i="19"/>
  <c r="G39" i="19"/>
  <c r="K39" i="18"/>
  <c r="O39" i="18"/>
  <c r="N39" i="18"/>
  <c r="M39" i="18"/>
  <c r="L39" i="18"/>
  <c r="J39" i="18"/>
  <c r="I39" i="18"/>
  <c r="H39" i="18"/>
  <c r="G39" i="18"/>
  <c r="K39" i="17"/>
  <c r="O39" i="17"/>
  <c r="N39" i="17"/>
  <c r="M39" i="17"/>
  <c r="L39" i="17"/>
  <c r="J39" i="17"/>
  <c r="I39" i="17"/>
  <c r="H39" i="17"/>
  <c r="G39" i="17"/>
  <c r="O56" i="4"/>
  <c r="N56" i="4"/>
  <c r="M56" i="4"/>
  <c r="L56" i="4"/>
  <c r="J56" i="4"/>
  <c r="I56" i="4"/>
  <c r="H56" i="4"/>
  <c r="G56" i="4"/>
  <c r="O56" i="15"/>
  <c r="N56" i="15"/>
  <c r="M56" i="15"/>
  <c r="L56" i="15"/>
  <c r="J56" i="15"/>
  <c r="I56" i="15"/>
  <c r="H56" i="15"/>
  <c r="G56" i="15"/>
  <c r="K56" i="14"/>
  <c r="O56" i="14"/>
  <c r="N56" i="14"/>
  <c r="M56" i="14"/>
  <c r="L56" i="14"/>
  <c r="J56" i="14"/>
  <c r="I56" i="14"/>
  <c r="H56" i="14"/>
  <c r="G56" i="14"/>
  <c r="O56" i="16"/>
  <c r="N56" i="16"/>
  <c r="M56" i="16"/>
  <c r="L56" i="16"/>
  <c r="J56" i="16"/>
  <c r="I56" i="16"/>
  <c r="H56" i="16"/>
  <c r="G56" i="16"/>
  <c r="O56" i="22"/>
  <c r="N56" i="22"/>
  <c r="M56" i="22"/>
  <c r="L56" i="22"/>
  <c r="J56" i="22"/>
  <c r="I56" i="22"/>
  <c r="H56" i="22"/>
  <c r="G56" i="22"/>
  <c r="O56" i="21"/>
  <c r="N56" i="21"/>
  <c r="M56" i="21"/>
  <c r="L56" i="21"/>
  <c r="J56" i="21"/>
  <c r="I56" i="21"/>
  <c r="H56" i="21"/>
  <c r="G56" i="21"/>
  <c r="O56" i="20"/>
  <c r="N56" i="20"/>
  <c r="M56" i="20"/>
  <c r="L56" i="20"/>
  <c r="J56" i="20"/>
  <c r="I56" i="20"/>
  <c r="H56" i="20"/>
  <c r="G56" i="20"/>
  <c r="O56" i="19"/>
  <c r="N56" i="19"/>
  <c r="M56" i="19"/>
  <c r="L56" i="19"/>
  <c r="J56" i="19"/>
  <c r="I56" i="19"/>
  <c r="H56" i="19"/>
  <c r="G56" i="19"/>
  <c r="O56" i="18"/>
  <c r="N56" i="18"/>
  <c r="M56" i="18"/>
  <c r="L56" i="18"/>
  <c r="J56" i="18"/>
  <c r="I56" i="18"/>
  <c r="H56" i="18"/>
  <c r="G56" i="18"/>
  <c r="I37" i="4"/>
  <c r="O54" i="22"/>
  <c r="N54" i="22"/>
  <c r="M54" i="22"/>
  <c r="L54" i="22"/>
  <c r="K54" i="22"/>
  <c r="J54" i="22"/>
  <c r="I54" i="22"/>
  <c r="H54" i="22"/>
  <c r="G54" i="22"/>
  <c r="O54" i="21"/>
  <c r="N54" i="21"/>
  <c r="M54" i="21"/>
  <c r="L54" i="21"/>
  <c r="K54" i="21"/>
  <c r="J54" i="21"/>
  <c r="I54" i="21"/>
  <c r="H54" i="21"/>
  <c r="G54" i="21"/>
  <c r="O54" i="20"/>
  <c r="N54" i="20"/>
  <c r="M54" i="20"/>
  <c r="L54" i="20"/>
  <c r="K54" i="20"/>
  <c r="J54" i="20"/>
  <c r="I54" i="20"/>
  <c r="H54" i="20"/>
  <c r="G54" i="20"/>
  <c r="O54" i="19"/>
  <c r="N54" i="19"/>
  <c r="M54" i="19"/>
  <c r="L54" i="19"/>
  <c r="K54" i="19"/>
  <c r="J54" i="19"/>
  <c r="I54" i="19"/>
  <c r="H54" i="19"/>
  <c r="G54" i="19"/>
  <c r="O54" i="18"/>
  <c r="N54" i="18"/>
  <c r="M54" i="18"/>
  <c r="L54" i="18"/>
  <c r="K54" i="18"/>
  <c r="J54" i="18"/>
  <c r="I54" i="18"/>
  <c r="H54" i="18"/>
  <c r="G54" i="18"/>
  <c r="O54" i="16"/>
  <c r="N54" i="16"/>
  <c r="M54" i="16"/>
  <c r="L54" i="16"/>
  <c r="K54" i="16"/>
  <c r="J54" i="16"/>
  <c r="I54" i="16"/>
  <c r="H54" i="16"/>
  <c r="G54" i="16"/>
  <c r="O54" i="14"/>
  <c r="N54" i="14"/>
  <c r="M54" i="14"/>
  <c r="L54" i="14"/>
  <c r="K54" i="14"/>
  <c r="J54" i="14"/>
  <c r="I54" i="14"/>
  <c r="H54" i="14"/>
  <c r="G54" i="14"/>
  <c r="O54" i="15"/>
  <c r="N54" i="15"/>
  <c r="M54" i="15"/>
  <c r="L54" i="15"/>
  <c r="K54" i="15"/>
  <c r="J54" i="15"/>
  <c r="I54" i="15"/>
  <c r="H54" i="15"/>
  <c r="G54" i="15"/>
  <c r="O54" i="4"/>
  <c r="N54" i="4"/>
  <c r="M54" i="4"/>
  <c r="L54" i="4"/>
  <c r="K54" i="4"/>
  <c r="J54" i="4"/>
  <c r="I54" i="4"/>
  <c r="H54" i="4"/>
  <c r="G54" i="4"/>
  <c r="G37" i="16"/>
  <c r="H37" i="16"/>
  <c r="I37" i="16"/>
  <c r="J37" i="16"/>
  <c r="K37" i="16"/>
  <c r="L37" i="16"/>
  <c r="M37" i="16"/>
  <c r="N37" i="16"/>
  <c r="O37" i="16"/>
  <c r="H48" i="22"/>
  <c r="H58" i="22"/>
  <c r="H49" i="22"/>
  <c r="H50" i="22"/>
  <c r="H52" i="22"/>
  <c r="H53" i="22"/>
  <c r="H31" i="21"/>
  <c r="H32" i="21"/>
  <c r="H33" i="21"/>
  <c r="H35" i="21"/>
  <c r="H36" i="21"/>
  <c r="H48" i="18"/>
  <c r="H58" i="18"/>
  <c r="H49" i="18"/>
  <c r="H50" i="18"/>
  <c r="H52" i="18"/>
  <c r="H53" i="18"/>
  <c r="H48" i="19"/>
  <c r="H58" i="19"/>
  <c r="H49" i="19"/>
  <c r="H50" i="19"/>
  <c r="H52" i="19"/>
  <c r="H53" i="19"/>
  <c r="H48" i="20"/>
  <c r="H58" i="20"/>
  <c r="H49" i="20"/>
  <c r="H50" i="20"/>
  <c r="H52" i="20"/>
  <c r="H53" i="20"/>
  <c r="G32" i="3"/>
  <c r="I31" i="1"/>
  <c r="I41" i="1"/>
  <c r="I32" i="1"/>
  <c r="I33" i="1"/>
  <c r="I35" i="1"/>
  <c r="I36" i="1"/>
  <c r="I48" i="18"/>
  <c r="I58" i="18"/>
  <c r="I49" i="18"/>
  <c r="I50" i="18"/>
  <c r="I52" i="18"/>
  <c r="I53" i="18"/>
  <c r="I48" i="19"/>
  <c r="I58" i="19"/>
  <c r="I49" i="19"/>
  <c r="I50" i="19"/>
  <c r="I52" i="19"/>
  <c r="I53" i="19"/>
  <c r="I48" i="20"/>
  <c r="I58" i="20"/>
  <c r="I49" i="20"/>
  <c r="I50" i="20"/>
  <c r="I52" i="20"/>
  <c r="I53" i="20"/>
  <c r="I31" i="21"/>
  <c r="I32" i="21"/>
  <c r="I33" i="21"/>
  <c r="I35" i="21"/>
  <c r="I36" i="21"/>
  <c r="I48" i="22"/>
  <c r="I58" i="22"/>
  <c r="I49" i="22"/>
  <c r="I50" i="22"/>
  <c r="I52" i="22"/>
  <c r="I53" i="22"/>
  <c r="H32" i="3"/>
  <c r="J31" i="1"/>
  <c r="J41" i="1"/>
  <c r="J32" i="1"/>
  <c r="J33" i="1"/>
  <c r="J35" i="1"/>
  <c r="J36" i="1"/>
  <c r="J48" i="18"/>
  <c r="J58" i="18"/>
  <c r="J49" i="18"/>
  <c r="J50" i="18"/>
  <c r="J52" i="18"/>
  <c r="J53" i="18"/>
  <c r="J48" i="19"/>
  <c r="J58" i="19"/>
  <c r="J49" i="19"/>
  <c r="J50" i="19"/>
  <c r="J52" i="19"/>
  <c r="J53" i="19"/>
  <c r="J48" i="20"/>
  <c r="J58" i="20"/>
  <c r="J49" i="20"/>
  <c r="J50" i="20"/>
  <c r="J52" i="20"/>
  <c r="J53" i="20"/>
  <c r="J31" i="21"/>
  <c r="J32" i="21"/>
  <c r="J33" i="21"/>
  <c r="J35" i="21"/>
  <c r="J36" i="21"/>
  <c r="J48" i="22"/>
  <c r="J58" i="22"/>
  <c r="J49" i="22"/>
  <c r="J50" i="22"/>
  <c r="J52" i="22"/>
  <c r="J53" i="22"/>
  <c r="I32" i="3"/>
  <c r="K48" i="18"/>
  <c r="K58" i="18"/>
  <c r="K49" i="18"/>
  <c r="K50" i="18"/>
  <c r="K52" i="18"/>
  <c r="K53" i="18"/>
  <c r="K48" i="19"/>
  <c r="K58" i="19"/>
  <c r="K49" i="19"/>
  <c r="K50" i="19"/>
  <c r="K52" i="19"/>
  <c r="K53" i="19"/>
  <c r="K48" i="20"/>
  <c r="K58" i="20"/>
  <c r="K49" i="20"/>
  <c r="K50" i="20"/>
  <c r="K52" i="20"/>
  <c r="K53" i="20"/>
  <c r="K31" i="21"/>
  <c r="K32" i="21"/>
  <c r="K33" i="21"/>
  <c r="K35" i="21"/>
  <c r="K36" i="21"/>
  <c r="K48" i="22"/>
  <c r="K58" i="22"/>
  <c r="K49" i="22"/>
  <c r="K50" i="22"/>
  <c r="K52" i="22"/>
  <c r="K53" i="22"/>
  <c r="J32" i="3"/>
  <c r="L48" i="18"/>
  <c r="L58" i="18"/>
  <c r="L49" i="18"/>
  <c r="L50" i="18"/>
  <c r="L52" i="18"/>
  <c r="L53" i="18"/>
  <c r="L48" i="19"/>
  <c r="L58" i="19"/>
  <c r="L49" i="19"/>
  <c r="L50" i="19"/>
  <c r="L52" i="19"/>
  <c r="L53" i="19"/>
  <c r="L48" i="20"/>
  <c r="L58" i="20"/>
  <c r="L49" i="20"/>
  <c r="L50" i="20"/>
  <c r="L52" i="20"/>
  <c r="L53" i="20"/>
  <c r="L31" i="21"/>
  <c r="L32" i="21"/>
  <c r="L33" i="21"/>
  <c r="L35" i="21"/>
  <c r="L36" i="21"/>
  <c r="L48" i="22"/>
  <c r="L58" i="22"/>
  <c r="L49" i="22"/>
  <c r="L50" i="22"/>
  <c r="L52" i="22"/>
  <c r="L53" i="22"/>
  <c r="K32" i="3"/>
  <c r="M48" i="18"/>
  <c r="M58" i="18"/>
  <c r="M49" i="18"/>
  <c r="M50" i="18"/>
  <c r="M52" i="18"/>
  <c r="M53" i="18"/>
  <c r="M48" i="19"/>
  <c r="M58" i="19"/>
  <c r="M49" i="19"/>
  <c r="M50" i="19"/>
  <c r="M52" i="19"/>
  <c r="M53" i="19"/>
  <c r="M48" i="20"/>
  <c r="M58" i="20"/>
  <c r="M49" i="20"/>
  <c r="M50" i="20"/>
  <c r="M52" i="20"/>
  <c r="M53" i="20"/>
  <c r="M31" i="21"/>
  <c r="M32" i="21"/>
  <c r="M33" i="21"/>
  <c r="M35" i="21"/>
  <c r="M36" i="21"/>
  <c r="M48" i="22"/>
  <c r="M58" i="22"/>
  <c r="M49" i="22"/>
  <c r="M50" i="22"/>
  <c r="M52" i="22"/>
  <c r="M53" i="22"/>
  <c r="L32" i="3"/>
  <c r="N48" i="18"/>
  <c r="N58" i="18"/>
  <c r="N49" i="18"/>
  <c r="N50" i="18"/>
  <c r="N52" i="18"/>
  <c r="N53" i="18"/>
  <c r="N48" i="19"/>
  <c r="N58" i="19"/>
  <c r="N49" i="19"/>
  <c r="N50" i="19"/>
  <c r="N52" i="19"/>
  <c r="N53" i="19"/>
  <c r="N48" i="20"/>
  <c r="N58" i="20"/>
  <c r="N49" i="20"/>
  <c r="N50" i="20"/>
  <c r="N52" i="20"/>
  <c r="N53" i="20"/>
  <c r="N31" i="21"/>
  <c r="N32" i="21"/>
  <c r="N33" i="21"/>
  <c r="N35" i="21"/>
  <c r="N36" i="21"/>
  <c r="N48" i="22"/>
  <c r="N58" i="22"/>
  <c r="N49" i="22"/>
  <c r="N50" i="22"/>
  <c r="N52" i="22"/>
  <c r="N53" i="22"/>
  <c r="M32" i="3"/>
  <c r="O48" i="18"/>
  <c r="O58" i="18"/>
  <c r="O49" i="18"/>
  <c r="O50" i="18"/>
  <c r="O52" i="18"/>
  <c r="O53" i="18"/>
  <c r="O48" i="19"/>
  <c r="O58" i="19"/>
  <c r="O49" i="19"/>
  <c r="O50" i="19"/>
  <c r="O52" i="19"/>
  <c r="O53" i="19"/>
  <c r="O48" i="20"/>
  <c r="O58" i="20"/>
  <c r="O49" i="20"/>
  <c r="O50" i="20"/>
  <c r="O52" i="20"/>
  <c r="O53" i="20"/>
  <c r="O31" i="21"/>
  <c r="O32" i="21"/>
  <c r="O33" i="21"/>
  <c r="O35" i="21"/>
  <c r="O36" i="21"/>
  <c r="O48" i="22"/>
  <c r="O58" i="22"/>
  <c r="O49" i="22"/>
  <c r="O50" i="22"/>
  <c r="O52" i="22"/>
  <c r="O53" i="22"/>
  <c r="N32" i="3"/>
  <c r="J37" i="1"/>
  <c r="J37" i="4"/>
  <c r="J37" i="15"/>
  <c r="J37" i="14"/>
  <c r="J37" i="21"/>
  <c r="K37" i="4"/>
  <c r="K37" i="15"/>
  <c r="K37" i="14"/>
  <c r="K37" i="21"/>
  <c r="L37" i="4"/>
  <c r="L37" i="15"/>
  <c r="L37" i="14"/>
  <c r="L37" i="21"/>
  <c r="M37" i="4"/>
  <c r="M37" i="15"/>
  <c r="M37" i="14"/>
  <c r="M37" i="21"/>
  <c r="N37" i="4"/>
  <c r="N37" i="15"/>
  <c r="N37" i="14"/>
  <c r="N37" i="21"/>
  <c r="O37" i="4"/>
  <c r="O37" i="15"/>
  <c r="O37" i="14"/>
  <c r="O37" i="21"/>
  <c r="H37" i="4"/>
  <c r="H37" i="15"/>
  <c r="H37" i="14"/>
  <c r="H37" i="21"/>
  <c r="I37" i="1"/>
  <c r="I37" i="15"/>
  <c r="I37" i="14"/>
  <c r="I37" i="21"/>
  <c r="G37" i="4"/>
  <c r="G37" i="15"/>
  <c r="G37" i="14"/>
  <c r="G31" i="21"/>
  <c r="G41" i="21"/>
  <c r="G32" i="21"/>
  <c r="G33" i="21"/>
  <c r="G35" i="21"/>
  <c r="G36" i="21"/>
  <c r="G37" i="21"/>
  <c r="G48" i="22"/>
  <c r="G58" i="22"/>
  <c r="G49" i="22"/>
  <c r="G50" i="22"/>
  <c r="G52" i="22"/>
  <c r="G53" i="22"/>
  <c r="G48" i="18"/>
  <c r="G58" i="18"/>
  <c r="G49" i="18"/>
  <c r="G50" i="18"/>
  <c r="G52" i="18"/>
  <c r="G53" i="18"/>
  <c r="G48" i="19"/>
  <c r="G58" i="19"/>
  <c r="G49" i="19"/>
  <c r="G50" i="19"/>
  <c r="G52" i="19"/>
  <c r="G53" i="19"/>
  <c r="G48" i="20"/>
  <c r="G58" i="20"/>
  <c r="G49" i="20"/>
  <c r="G50" i="20"/>
  <c r="G52" i="20"/>
  <c r="G53" i="20"/>
  <c r="J33" i="3"/>
  <c r="I33" i="3"/>
  <c r="H33" i="3"/>
  <c r="G33" i="3"/>
  <c r="F33" i="3"/>
  <c r="L33" i="3"/>
  <c r="M33" i="3"/>
  <c r="N33" i="3"/>
  <c r="K33" i="3"/>
  <c r="A1" i="4"/>
  <c r="H31" i="1"/>
  <c r="H41" i="1"/>
  <c r="H32" i="1"/>
  <c r="H33" i="1"/>
  <c r="H35" i="1"/>
  <c r="H36" i="1"/>
  <c r="K31" i="1"/>
  <c r="K41" i="1"/>
  <c r="K32" i="1"/>
  <c r="K33" i="1"/>
  <c r="K35" i="1"/>
  <c r="K36" i="1"/>
  <c r="L31" i="1"/>
  <c r="L41" i="1"/>
  <c r="L32" i="1"/>
  <c r="L33" i="1"/>
  <c r="L35" i="1"/>
  <c r="L36" i="1"/>
  <c r="M31" i="1"/>
  <c r="M41" i="1"/>
  <c r="M32" i="1"/>
  <c r="M33" i="1"/>
  <c r="M35" i="1"/>
  <c r="M36" i="1"/>
  <c r="N31" i="1"/>
  <c r="N41" i="1"/>
  <c r="N32" i="1"/>
  <c r="N33" i="1"/>
  <c r="N35" i="1"/>
  <c r="N36" i="1"/>
  <c r="O31" i="1"/>
  <c r="O41" i="1"/>
  <c r="O32" i="1"/>
  <c r="O33" i="1"/>
  <c r="O35" i="1"/>
  <c r="O36" i="1"/>
  <c r="H37" i="1"/>
  <c r="K37" i="1"/>
  <c r="L37" i="1"/>
  <c r="M37" i="1"/>
  <c r="N37" i="1"/>
  <c r="O37" i="1"/>
  <c r="E29" i="3"/>
  <c r="E27" i="3"/>
  <c r="E25" i="3"/>
  <c r="E23" i="3"/>
  <c r="C29" i="3"/>
  <c r="C27" i="3"/>
  <c r="C25" i="3"/>
  <c r="C23" i="3"/>
  <c r="E11" i="3"/>
  <c r="O25" i="3"/>
  <c r="O26" i="3"/>
  <c r="O27" i="3"/>
  <c r="O28" i="3"/>
  <c r="O29" i="3"/>
  <c r="O30" i="3"/>
  <c r="O23" i="3"/>
  <c r="O92" i="22"/>
  <c r="N92" i="22"/>
  <c r="M92" i="22"/>
  <c r="L92" i="22"/>
  <c r="K92" i="22"/>
  <c r="J92" i="22"/>
  <c r="I92" i="22"/>
  <c r="H92" i="22"/>
  <c r="G92" i="22"/>
  <c r="E92" i="22"/>
  <c r="E40" i="1"/>
  <c r="E91" i="1"/>
  <c r="E57" i="1"/>
  <c r="E91" i="22"/>
  <c r="G82" i="22"/>
  <c r="G83" i="22"/>
  <c r="G84" i="22"/>
  <c r="G86" i="22"/>
  <c r="G88" i="22"/>
  <c r="H82" i="22"/>
  <c r="H83" i="22"/>
  <c r="H84" i="22"/>
  <c r="H86" i="22"/>
  <c r="H88" i="22"/>
  <c r="I82" i="22"/>
  <c r="I83" i="22"/>
  <c r="I84" i="22"/>
  <c r="I86" i="22"/>
  <c r="I88" i="22"/>
  <c r="J82" i="22"/>
  <c r="J83" i="22"/>
  <c r="J84" i="22"/>
  <c r="J86" i="22"/>
  <c r="J88" i="22"/>
  <c r="K82" i="22"/>
  <c r="K83" i="22"/>
  <c r="K84" i="22"/>
  <c r="K86" i="22"/>
  <c r="K87" i="22"/>
  <c r="K88" i="22"/>
  <c r="L82" i="22"/>
  <c r="L83" i="22"/>
  <c r="L84" i="22"/>
  <c r="L86" i="22"/>
  <c r="L87" i="22"/>
  <c r="L88" i="22"/>
  <c r="M82" i="22"/>
  <c r="M83" i="22"/>
  <c r="M84" i="22"/>
  <c r="M86" i="22"/>
  <c r="M87" i="22"/>
  <c r="M88" i="22"/>
  <c r="N82" i="22"/>
  <c r="N83" i="22"/>
  <c r="N84" i="22"/>
  <c r="N86" i="22"/>
  <c r="N87" i="22"/>
  <c r="N88" i="22"/>
  <c r="O82" i="22"/>
  <c r="O83" i="22"/>
  <c r="O84" i="22"/>
  <c r="O86" i="22"/>
  <c r="O87" i="22"/>
  <c r="O88" i="22"/>
  <c r="P88" i="22"/>
  <c r="G87" i="22"/>
  <c r="H87" i="22"/>
  <c r="I87" i="22"/>
  <c r="J87" i="22"/>
  <c r="P87" i="22"/>
  <c r="O26" i="22"/>
  <c r="O77" i="22"/>
  <c r="N26" i="22"/>
  <c r="N77" i="22"/>
  <c r="M26" i="22"/>
  <c r="M77" i="22"/>
  <c r="L26" i="22"/>
  <c r="L77" i="22"/>
  <c r="K26" i="22"/>
  <c r="K77" i="22"/>
  <c r="J26" i="22"/>
  <c r="J77" i="22"/>
  <c r="G26" i="22"/>
  <c r="H26" i="22"/>
  <c r="I26" i="22"/>
  <c r="I77" i="22"/>
  <c r="H77" i="22"/>
  <c r="G77" i="22"/>
  <c r="A77" i="22"/>
  <c r="O75" i="22"/>
  <c r="N75" i="22"/>
  <c r="M75" i="22"/>
  <c r="L75" i="22"/>
  <c r="K75" i="22"/>
  <c r="J75" i="22"/>
  <c r="I75" i="22"/>
  <c r="H75" i="22"/>
  <c r="G75" i="22"/>
  <c r="E75" i="22"/>
  <c r="E74" i="22"/>
  <c r="G65" i="22"/>
  <c r="G66" i="22"/>
  <c r="G67" i="22"/>
  <c r="G69" i="22"/>
  <c r="G70" i="22"/>
  <c r="G71" i="22"/>
  <c r="H65" i="22"/>
  <c r="H66" i="22"/>
  <c r="H67" i="22"/>
  <c r="H69" i="22"/>
  <c r="H70" i="22"/>
  <c r="H71" i="22"/>
  <c r="I65" i="22"/>
  <c r="I66" i="22"/>
  <c r="I67" i="22"/>
  <c r="I69" i="22"/>
  <c r="I70" i="22"/>
  <c r="I71" i="22"/>
  <c r="J65" i="22"/>
  <c r="J66" i="22"/>
  <c r="J67" i="22"/>
  <c r="J69" i="22"/>
  <c r="J70" i="22"/>
  <c r="J71" i="22"/>
  <c r="K65" i="22"/>
  <c r="K66" i="22"/>
  <c r="K67" i="22"/>
  <c r="K69" i="22"/>
  <c r="K71" i="22"/>
  <c r="L65" i="22"/>
  <c r="L66" i="22"/>
  <c r="L67" i="22"/>
  <c r="L69" i="22"/>
  <c r="L71" i="22"/>
  <c r="M65" i="22"/>
  <c r="M66" i="22"/>
  <c r="M67" i="22"/>
  <c r="M69" i="22"/>
  <c r="M71" i="22"/>
  <c r="N65" i="22"/>
  <c r="N66" i="22"/>
  <c r="N67" i="22"/>
  <c r="N69" i="22"/>
  <c r="N71" i="22"/>
  <c r="O65" i="22"/>
  <c r="O66" i="22"/>
  <c r="O67" i="22"/>
  <c r="O69" i="22"/>
  <c r="O71" i="22"/>
  <c r="P71" i="22"/>
  <c r="K70" i="22"/>
  <c r="L70" i="22"/>
  <c r="M70" i="22"/>
  <c r="N70" i="22"/>
  <c r="O70" i="22"/>
  <c r="P70" i="22"/>
  <c r="O60" i="22"/>
  <c r="N60" i="22"/>
  <c r="M60" i="22"/>
  <c r="L60" i="22"/>
  <c r="K60" i="22"/>
  <c r="J60" i="22"/>
  <c r="I60" i="22"/>
  <c r="H60" i="22"/>
  <c r="G60" i="22"/>
  <c r="A60" i="22"/>
  <c r="E58" i="22"/>
  <c r="E57" i="22"/>
  <c r="P54" i="22"/>
  <c r="P53" i="22"/>
  <c r="P52" i="22"/>
  <c r="P50" i="22"/>
  <c r="P49" i="22"/>
  <c r="P48" i="22"/>
  <c r="P47" i="22"/>
  <c r="P46" i="22"/>
  <c r="P45" i="22"/>
  <c r="P44" i="22"/>
  <c r="O43" i="22"/>
  <c r="N43" i="22"/>
  <c r="M43" i="22"/>
  <c r="L43" i="22"/>
  <c r="K43" i="22"/>
  <c r="J43" i="22"/>
  <c r="I43" i="22"/>
  <c r="H43" i="22"/>
  <c r="G43" i="22"/>
  <c r="A43" i="22"/>
  <c r="O41" i="22"/>
  <c r="N41" i="22"/>
  <c r="M41" i="22"/>
  <c r="L41" i="22"/>
  <c r="K41" i="22"/>
  <c r="J41" i="22"/>
  <c r="I41" i="22"/>
  <c r="H41" i="22"/>
  <c r="G41" i="22"/>
  <c r="E41" i="22"/>
  <c r="E40" i="22"/>
  <c r="G31" i="22"/>
  <c r="G32" i="22"/>
  <c r="G33" i="22"/>
  <c r="G35" i="22"/>
  <c r="H31" i="22"/>
  <c r="H32" i="22"/>
  <c r="H33" i="22"/>
  <c r="H35" i="22"/>
  <c r="I31" i="22"/>
  <c r="I32" i="22"/>
  <c r="I33" i="22"/>
  <c r="I35" i="22"/>
  <c r="J31" i="22"/>
  <c r="J32" i="22"/>
  <c r="J33" i="22"/>
  <c r="J35" i="22"/>
  <c r="K31" i="22"/>
  <c r="K32" i="22"/>
  <c r="K33" i="22"/>
  <c r="K35" i="22"/>
  <c r="L31" i="22"/>
  <c r="L32" i="22"/>
  <c r="L33" i="22"/>
  <c r="L35" i="22"/>
  <c r="M31" i="22"/>
  <c r="M32" i="22"/>
  <c r="M33" i="22"/>
  <c r="M35" i="22"/>
  <c r="N31" i="22"/>
  <c r="N32" i="22"/>
  <c r="N33" i="22"/>
  <c r="N35" i="22"/>
  <c r="O31" i="22"/>
  <c r="O32" i="22"/>
  <c r="O33" i="22"/>
  <c r="O35" i="22"/>
  <c r="P37" i="22"/>
  <c r="P36" i="22"/>
  <c r="P35" i="22"/>
  <c r="P33" i="22"/>
  <c r="P32" i="22"/>
  <c r="P31" i="22"/>
  <c r="P30" i="22"/>
  <c r="P29" i="22"/>
  <c r="A29" i="22"/>
  <c r="P28" i="22"/>
  <c r="P27" i="22"/>
  <c r="A26" i="22"/>
  <c r="A24" i="22"/>
  <c r="F22" i="22"/>
  <c r="F21" i="22"/>
  <c r="F20" i="22"/>
  <c r="E18" i="22"/>
  <c r="E16" i="22"/>
  <c r="E15" i="22"/>
  <c r="E14" i="22"/>
  <c r="E13" i="22"/>
  <c r="E12" i="22"/>
  <c r="E11" i="22"/>
  <c r="E9" i="22"/>
  <c r="E8" i="22"/>
  <c r="E7" i="22"/>
  <c r="E6" i="22"/>
  <c r="E5" i="22"/>
  <c r="E4" i="22"/>
  <c r="E3" i="22"/>
  <c r="E2" i="22"/>
  <c r="A1" i="22"/>
  <c r="O92" i="21"/>
  <c r="N92" i="21"/>
  <c r="M92" i="21"/>
  <c r="L92" i="21"/>
  <c r="K92" i="21"/>
  <c r="J92" i="21"/>
  <c r="I92" i="21"/>
  <c r="H92" i="21"/>
  <c r="G92" i="21"/>
  <c r="E92" i="21"/>
  <c r="E91" i="21"/>
  <c r="G82" i="21"/>
  <c r="G83" i="21"/>
  <c r="G84" i="21"/>
  <c r="G86" i="21"/>
  <c r="G88" i="21"/>
  <c r="H82" i="21"/>
  <c r="H83" i="21"/>
  <c r="H84" i="21"/>
  <c r="H86" i="21"/>
  <c r="H88" i="21"/>
  <c r="I82" i="21"/>
  <c r="I83" i="21"/>
  <c r="I84" i="21"/>
  <c r="I86" i="21"/>
  <c r="I88" i="21"/>
  <c r="J82" i="21"/>
  <c r="J83" i="21"/>
  <c r="J84" i="21"/>
  <c r="J86" i="21"/>
  <c r="J88" i="21"/>
  <c r="K82" i="21"/>
  <c r="K83" i="21"/>
  <c r="K84" i="21"/>
  <c r="K86" i="21"/>
  <c r="K87" i="21"/>
  <c r="K88" i="21"/>
  <c r="L82" i="21"/>
  <c r="L83" i="21"/>
  <c r="L84" i="21"/>
  <c r="L86" i="21"/>
  <c r="L87" i="21"/>
  <c r="L88" i="21"/>
  <c r="M82" i="21"/>
  <c r="M83" i="21"/>
  <c r="M84" i="21"/>
  <c r="M86" i="21"/>
  <c r="M87" i="21"/>
  <c r="M88" i="21"/>
  <c r="N82" i="21"/>
  <c r="N83" i="21"/>
  <c r="N84" i="21"/>
  <c r="N86" i="21"/>
  <c r="N87" i="21"/>
  <c r="N88" i="21"/>
  <c r="O82" i="21"/>
  <c r="O83" i="21"/>
  <c r="O84" i="21"/>
  <c r="O86" i="21"/>
  <c r="O87" i="21"/>
  <c r="O88" i="21"/>
  <c r="P88" i="21"/>
  <c r="G87" i="21"/>
  <c r="H87" i="21"/>
  <c r="I87" i="21"/>
  <c r="J87" i="21"/>
  <c r="P87" i="21"/>
  <c r="O26" i="21"/>
  <c r="O77" i="21"/>
  <c r="N26" i="21"/>
  <c r="N77" i="21"/>
  <c r="M26" i="21"/>
  <c r="M77" i="21"/>
  <c r="L26" i="21"/>
  <c r="L77" i="21"/>
  <c r="K26" i="21"/>
  <c r="K77" i="21"/>
  <c r="J26" i="21"/>
  <c r="J77" i="21"/>
  <c r="G26" i="21"/>
  <c r="H26" i="21"/>
  <c r="I26" i="21"/>
  <c r="I77" i="21"/>
  <c r="H77" i="21"/>
  <c r="G77" i="21"/>
  <c r="A77" i="21"/>
  <c r="O75" i="21"/>
  <c r="N75" i="21"/>
  <c r="M75" i="21"/>
  <c r="L75" i="21"/>
  <c r="K75" i="21"/>
  <c r="J75" i="21"/>
  <c r="I75" i="21"/>
  <c r="H75" i="21"/>
  <c r="G75" i="21"/>
  <c r="E75" i="21"/>
  <c r="E74" i="21"/>
  <c r="G65" i="21"/>
  <c r="G66" i="21"/>
  <c r="G67" i="21"/>
  <c r="G69" i="21"/>
  <c r="G70" i="21"/>
  <c r="G71" i="21"/>
  <c r="H65" i="21"/>
  <c r="H66" i="21"/>
  <c r="H67" i="21"/>
  <c r="H69" i="21"/>
  <c r="H70" i="21"/>
  <c r="H71" i="21"/>
  <c r="I65" i="21"/>
  <c r="I66" i="21"/>
  <c r="I67" i="21"/>
  <c r="I69" i="21"/>
  <c r="I70" i="21"/>
  <c r="I71" i="21"/>
  <c r="J65" i="21"/>
  <c r="J66" i="21"/>
  <c r="J67" i="21"/>
  <c r="J69" i="21"/>
  <c r="J70" i="21"/>
  <c r="J71" i="21"/>
  <c r="K65" i="21"/>
  <c r="K66" i="21"/>
  <c r="K67" i="21"/>
  <c r="K69" i="21"/>
  <c r="K71" i="21"/>
  <c r="L65" i="21"/>
  <c r="L66" i="21"/>
  <c r="L67" i="21"/>
  <c r="L69" i="21"/>
  <c r="L71" i="21"/>
  <c r="M65" i="21"/>
  <c r="M66" i="21"/>
  <c r="M67" i="21"/>
  <c r="M69" i="21"/>
  <c r="M71" i="21"/>
  <c r="N65" i="21"/>
  <c r="N66" i="21"/>
  <c r="N67" i="21"/>
  <c r="N69" i="21"/>
  <c r="N71" i="21"/>
  <c r="O65" i="21"/>
  <c r="O66" i="21"/>
  <c r="O67" i="21"/>
  <c r="O69" i="21"/>
  <c r="O71" i="21"/>
  <c r="P71" i="21"/>
  <c r="K70" i="21"/>
  <c r="L70" i="21"/>
  <c r="M70" i="21"/>
  <c r="N70" i="21"/>
  <c r="O70" i="21"/>
  <c r="P70" i="21"/>
  <c r="O60" i="21"/>
  <c r="N60" i="21"/>
  <c r="M60" i="21"/>
  <c r="L60" i="21"/>
  <c r="K60" i="21"/>
  <c r="J60" i="21"/>
  <c r="I60" i="21"/>
  <c r="H60" i="21"/>
  <c r="G60" i="21"/>
  <c r="A60" i="21"/>
  <c r="O58" i="21"/>
  <c r="N58" i="21"/>
  <c r="M58" i="21"/>
  <c r="L58" i="21"/>
  <c r="K58" i="21"/>
  <c r="J58" i="21"/>
  <c r="I58" i="21"/>
  <c r="H58" i="21"/>
  <c r="G58" i="21"/>
  <c r="E58" i="21"/>
  <c r="E57" i="21"/>
  <c r="G48" i="21"/>
  <c r="G49" i="21"/>
  <c r="G50" i="21"/>
  <c r="G52" i="21"/>
  <c r="H48" i="21"/>
  <c r="H49" i="21"/>
  <c r="H50" i="21"/>
  <c r="H52" i="21"/>
  <c r="I48" i="21"/>
  <c r="I49" i="21"/>
  <c r="I50" i="21"/>
  <c r="I52" i="21"/>
  <c r="J48" i="21"/>
  <c r="J49" i="21"/>
  <c r="J50" i="21"/>
  <c r="J52" i="21"/>
  <c r="K48" i="21"/>
  <c r="K49" i="21"/>
  <c r="K50" i="21"/>
  <c r="K52" i="21"/>
  <c r="L48" i="21"/>
  <c r="L49" i="21"/>
  <c r="L50" i="21"/>
  <c r="L52" i="21"/>
  <c r="M48" i="21"/>
  <c r="M49" i="21"/>
  <c r="M50" i="21"/>
  <c r="M52" i="21"/>
  <c r="N48" i="21"/>
  <c r="N49" i="21"/>
  <c r="N50" i="21"/>
  <c r="N52" i="21"/>
  <c r="O48" i="21"/>
  <c r="O49" i="21"/>
  <c r="O50" i="21"/>
  <c r="O52" i="21"/>
  <c r="P54" i="21"/>
  <c r="G53" i="21"/>
  <c r="H53" i="21"/>
  <c r="I53" i="21"/>
  <c r="J53" i="21"/>
  <c r="K53" i="21"/>
  <c r="L53" i="21"/>
  <c r="M53" i="21"/>
  <c r="N53" i="21"/>
  <c r="O53" i="21"/>
  <c r="P53" i="21"/>
  <c r="P52" i="21"/>
  <c r="P50" i="21"/>
  <c r="P49" i="21"/>
  <c r="P48" i="21"/>
  <c r="P47" i="21"/>
  <c r="P46" i="21"/>
  <c r="P45" i="21"/>
  <c r="P44" i="21"/>
  <c r="O43" i="21"/>
  <c r="N43" i="21"/>
  <c r="M43" i="21"/>
  <c r="L43" i="21"/>
  <c r="K43" i="21"/>
  <c r="J43" i="21"/>
  <c r="I43" i="21"/>
  <c r="H43" i="21"/>
  <c r="G43" i="21"/>
  <c r="A43" i="21"/>
  <c r="O41" i="21"/>
  <c r="N41" i="21"/>
  <c r="M41" i="21"/>
  <c r="L41" i="21"/>
  <c r="K41" i="21"/>
  <c r="J41" i="21"/>
  <c r="I41" i="21"/>
  <c r="H41" i="21"/>
  <c r="E41" i="21"/>
  <c r="E40" i="21"/>
  <c r="P37" i="21"/>
  <c r="P36" i="21"/>
  <c r="P35" i="21"/>
  <c r="P33" i="21"/>
  <c r="P32" i="21"/>
  <c r="P31" i="21"/>
  <c r="P30" i="21"/>
  <c r="P29" i="21"/>
  <c r="A29" i="21"/>
  <c r="P28" i="21"/>
  <c r="P27" i="21"/>
  <c r="A26" i="21"/>
  <c r="A24" i="21"/>
  <c r="F22" i="21"/>
  <c r="F21" i="21"/>
  <c r="F20" i="21"/>
  <c r="E18" i="21"/>
  <c r="E16" i="21"/>
  <c r="E15" i="21"/>
  <c r="E14" i="21"/>
  <c r="E13" i="21"/>
  <c r="E12" i="21"/>
  <c r="E11" i="21"/>
  <c r="E9" i="21"/>
  <c r="E8" i="21"/>
  <c r="E7" i="21"/>
  <c r="E6" i="21"/>
  <c r="E5" i="21"/>
  <c r="E4" i="21"/>
  <c r="E3" i="21"/>
  <c r="E2" i="21"/>
  <c r="A1" i="21"/>
  <c r="O92" i="20"/>
  <c r="N92" i="20"/>
  <c r="M92" i="20"/>
  <c r="L92" i="20"/>
  <c r="K92" i="20"/>
  <c r="J92" i="20"/>
  <c r="I92" i="20"/>
  <c r="H92" i="20"/>
  <c r="G92" i="20"/>
  <c r="E92" i="20"/>
  <c r="E91" i="20"/>
  <c r="G82" i="20"/>
  <c r="G83" i="20"/>
  <c r="G84" i="20"/>
  <c r="G86" i="20"/>
  <c r="G88" i="20"/>
  <c r="H82" i="20"/>
  <c r="H83" i="20"/>
  <c r="H84" i="20"/>
  <c r="H86" i="20"/>
  <c r="H88" i="20"/>
  <c r="I82" i="20"/>
  <c r="I83" i="20"/>
  <c r="I84" i="20"/>
  <c r="I86" i="20"/>
  <c r="I88" i="20"/>
  <c r="J82" i="20"/>
  <c r="J83" i="20"/>
  <c r="J84" i="20"/>
  <c r="J86" i="20"/>
  <c r="J88" i="20"/>
  <c r="K82" i="20"/>
  <c r="K83" i="20"/>
  <c r="K84" i="20"/>
  <c r="K86" i="20"/>
  <c r="K87" i="20"/>
  <c r="K88" i="20"/>
  <c r="L82" i="20"/>
  <c r="L83" i="20"/>
  <c r="L84" i="20"/>
  <c r="L86" i="20"/>
  <c r="L87" i="20"/>
  <c r="L88" i="20"/>
  <c r="M82" i="20"/>
  <c r="M83" i="20"/>
  <c r="M84" i="20"/>
  <c r="M86" i="20"/>
  <c r="M87" i="20"/>
  <c r="M88" i="20"/>
  <c r="N82" i="20"/>
  <c r="N83" i="20"/>
  <c r="N84" i="20"/>
  <c r="N86" i="20"/>
  <c r="N87" i="20"/>
  <c r="N88" i="20"/>
  <c r="O82" i="20"/>
  <c r="O83" i="20"/>
  <c r="O84" i="20"/>
  <c r="O86" i="20"/>
  <c r="O87" i="20"/>
  <c r="O88" i="20"/>
  <c r="P88" i="20"/>
  <c r="G87" i="20"/>
  <c r="H87" i="20"/>
  <c r="I87" i="20"/>
  <c r="J87" i="20"/>
  <c r="P87" i="20"/>
  <c r="O26" i="20"/>
  <c r="O77" i="20"/>
  <c r="N26" i="20"/>
  <c r="N77" i="20"/>
  <c r="M26" i="20"/>
  <c r="M77" i="20"/>
  <c r="L26" i="20"/>
  <c r="L77" i="20"/>
  <c r="K26" i="20"/>
  <c r="K77" i="20"/>
  <c r="J26" i="20"/>
  <c r="J77" i="20"/>
  <c r="G26" i="20"/>
  <c r="H26" i="20"/>
  <c r="I26" i="20"/>
  <c r="I77" i="20"/>
  <c r="H77" i="20"/>
  <c r="G77" i="20"/>
  <c r="A77" i="20"/>
  <c r="O75" i="20"/>
  <c r="N75" i="20"/>
  <c r="M75" i="20"/>
  <c r="L75" i="20"/>
  <c r="K75" i="20"/>
  <c r="J75" i="20"/>
  <c r="I75" i="20"/>
  <c r="H75" i="20"/>
  <c r="G75" i="20"/>
  <c r="E75" i="20"/>
  <c r="E74" i="20"/>
  <c r="G65" i="20"/>
  <c r="G66" i="20"/>
  <c r="G67" i="20"/>
  <c r="G69" i="20"/>
  <c r="G70" i="20"/>
  <c r="G71" i="20"/>
  <c r="H65" i="20"/>
  <c r="H66" i="20"/>
  <c r="H67" i="20"/>
  <c r="H69" i="20"/>
  <c r="H70" i="20"/>
  <c r="H71" i="20"/>
  <c r="I65" i="20"/>
  <c r="I66" i="20"/>
  <c r="I67" i="20"/>
  <c r="I69" i="20"/>
  <c r="I70" i="20"/>
  <c r="I71" i="20"/>
  <c r="J65" i="20"/>
  <c r="J66" i="20"/>
  <c r="J67" i="20"/>
  <c r="J69" i="20"/>
  <c r="J70" i="20"/>
  <c r="J71" i="20"/>
  <c r="K65" i="20"/>
  <c r="K66" i="20"/>
  <c r="K67" i="20"/>
  <c r="K69" i="20"/>
  <c r="K71" i="20"/>
  <c r="L65" i="20"/>
  <c r="L66" i="20"/>
  <c r="L67" i="20"/>
  <c r="L69" i="20"/>
  <c r="L71" i="20"/>
  <c r="M65" i="20"/>
  <c r="M66" i="20"/>
  <c r="M67" i="20"/>
  <c r="M69" i="20"/>
  <c r="M71" i="20"/>
  <c r="N65" i="20"/>
  <c r="N66" i="20"/>
  <c r="N67" i="20"/>
  <c r="N69" i="20"/>
  <c r="N71" i="20"/>
  <c r="O65" i="20"/>
  <c r="O66" i="20"/>
  <c r="O67" i="20"/>
  <c r="O69" i="20"/>
  <c r="O71" i="20"/>
  <c r="P71" i="20"/>
  <c r="K70" i="20"/>
  <c r="L70" i="20"/>
  <c r="M70" i="20"/>
  <c r="N70" i="20"/>
  <c r="O70" i="20"/>
  <c r="P70" i="20"/>
  <c r="O60" i="20"/>
  <c r="N60" i="20"/>
  <c r="M60" i="20"/>
  <c r="L60" i="20"/>
  <c r="K60" i="20"/>
  <c r="J60" i="20"/>
  <c r="I60" i="20"/>
  <c r="H60" i="20"/>
  <c r="G60" i="20"/>
  <c r="A60" i="20"/>
  <c r="E58" i="20"/>
  <c r="E57" i="20"/>
  <c r="P54" i="20"/>
  <c r="P53" i="20"/>
  <c r="P52" i="20"/>
  <c r="P50" i="20"/>
  <c r="P49" i="20"/>
  <c r="P48" i="20"/>
  <c r="P47" i="20"/>
  <c r="P46" i="20"/>
  <c r="P45" i="20"/>
  <c r="P44" i="20"/>
  <c r="O43" i="20"/>
  <c r="N43" i="20"/>
  <c r="M43" i="20"/>
  <c r="L43" i="20"/>
  <c r="K43" i="20"/>
  <c r="J43" i="20"/>
  <c r="I43" i="20"/>
  <c r="H43" i="20"/>
  <c r="G43" i="20"/>
  <c r="A43" i="20"/>
  <c r="O41" i="20"/>
  <c r="N41" i="20"/>
  <c r="M41" i="20"/>
  <c r="L41" i="20"/>
  <c r="K41" i="20"/>
  <c r="J41" i="20"/>
  <c r="I41" i="20"/>
  <c r="H41" i="20"/>
  <c r="G41" i="20"/>
  <c r="E41" i="20"/>
  <c r="E40" i="20"/>
  <c r="G31" i="20"/>
  <c r="G32" i="20"/>
  <c r="G33" i="20"/>
  <c r="G35" i="20"/>
  <c r="G36" i="20"/>
  <c r="G37" i="20"/>
  <c r="H31" i="20"/>
  <c r="H32" i="20"/>
  <c r="H33" i="20"/>
  <c r="H35" i="20"/>
  <c r="H36" i="20"/>
  <c r="H37" i="20"/>
  <c r="I31" i="20"/>
  <c r="I32" i="20"/>
  <c r="I33" i="20"/>
  <c r="I35" i="20"/>
  <c r="I36" i="20"/>
  <c r="I37" i="20"/>
  <c r="J31" i="20"/>
  <c r="J32" i="20"/>
  <c r="J33" i="20"/>
  <c r="J35" i="20"/>
  <c r="J36" i="20"/>
  <c r="J37" i="20"/>
  <c r="K31" i="20"/>
  <c r="K32" i="20"/>
  <c r="K33" i="20"/>
  <c r="K35" i="20"/>
  <c r="K36" i="20"/>
  <c r="K37" i="20"/>
  <c r="L31" i="20"/>
  <c r="L32" i="20"/>
  <c r="L33" i="20"/>
  <c r="L35" i="20"/>
  <c r="L36" i="20"/>
  <c r="L37" i="20"/>
  <c r="M31" i="20"/>
  <c r="M32" i="20"/>
  <c r="M33" i="20"/>
  <c r="M35" i="20"/>
  <c r="M36" i="20"/>
  <c r="M37" i="20"/>
  <c r="N31" i="20"/>
  <c r="N32" i="20"/>
  <c r="N33" i="20"/>
  <c r="N35" i="20"/>
  <c r="N36" i="20"/>
  <c r="N37" i="20"/>
  <c r="O31" i="20"/>
  <c r="O32" i="20"/>
  <c r="O33" i="20"/>
  <c r="O35" i="20"/>
  <c r="O36" i="20"/>
  <c r="O37" i="20"/>
  <c r="P37" i="20"/>
  <c r="P36" i="20"/>
  <c r="P35" i="20"/>
  <c r="P33" i="20"/>
  <c r="P32" i="20"/>
  <c r="P31" i="20"/>
  <c r="P30" i="20"/>
  <c r="P29" i="20"/>
  <c r="A29" i="20"/>
  <c r="P28" i="20"/>
  <c r="P27" i="20"/>
  <c r="A26" i="20"/>
  <c r="A24" i="20"/>
  <c r="F22" i="20"/>
  <c r="F21" i="20"/>
  <c r="F20" i="20"/>
  <c r="E18" i="20"/>
  <c r="E16" i="20"/>
  <c r="E15" i="20"/>
  <c r="E14" i="20"/>
  <c r="E13" i="20"/>
  <c r="E12" i="20"/>
  <c r="E11" i="20"/>
  <c r="E9" i="20"/>
  <c r="E8" i="20"/>
  <c r="E7" i="20"/>
  <c r="E6" i="20"/>
  <c r="E5" i="20"/>
  <c r="E4" i="20"/>
  <c r="E3" i="20"/>
  <c r="E2" i="20"/>
  <c r="A1" i="20"/>
  <c r="J48" i="16"/>
  <c r="I90" i="14"/>
  <c r="I73" i="14"/>
  <c r="I26" i="19"/>
  <c r="H26" i="19"/>
  <c r="I26" i="18"/>
  <c r="J26" i="18"/>
  <c r="K26" i="18"/>
  <c r="L26" i="18"/>
  <c r="M26" i="18"/>
  <c r="N26" i="18"/>
  <c r="O26" i="18"/>
  <c r="H26" i="18"/>
  <c r="I26" i="17"/>
  <c r="J26" i="17"/>
  <c r="K26" i="17"/>
  <c r="L26" i="17"/>
  <c r="M26" i="17"/>
  <c r="N26" i="17"/>
  <c r="O26" i="17"/>
  <c r="H26" i="17"/>
  <c r="I26" i="16"/>
  <c r="J26" i="16"/>
  <c r="K26" i="16"/>
  <c r="L26" i="16"/>
  <c r="M26" i="16"/>
  <c r="N26" i="16"/>
  <c r="O26" i="16"/>
  <c r="H26" i="16"/>
  <c r="H26" i="14"/>
  <c r="I26" i="15"/>
  <c r="J26" i="15"/>
  <c r="K26" i="15"/>
  <c r="L26" i="15"/>
  <c r="M26" i="15"/>
  <c r="N26" i="15"/>
  <c r="O26" i="15"/>
  <c r="H26" i="15"/>
  <c r="I26" i="4"/>
  <c r="J26" i="4"/>
  <c r="K26" i="4"/>
  <c r="L26" i="4"/>
  <c r="M26" i="4"/>
  <c r="N26" i="4"/>
  <c r="O26" i="4"/>
  <c r="H26" i="4"/>
  <c r="F8" i="3"/>
  <c r="G8" i="3"/>
  <c r="H8" i="3"/>
  <c r="I8" i="3"/>
  <c r="J8" i="3"/>
  <c r="K8" i="3"/>
  <c r="L8" i="3"/>
  <c r="M8" i="3"/>
  <c r="N8" i="3"/>
  <c r="I26" i="1"/>
  <c r="J26" i="1"/>
  <c r="K26" i="1"/>
  <c r="L26" i="1"/>
  <c r="M26" i="1"/>
  <c r="N26" i="1"/>
  <c r="O26" i="1"/>
  <c r="H26" i="1"/>
  <c r="O77" i="16"/>
  <c r="N77" i="16"/>
  <c r="M77" i="16"/>
  <c r="L77" i="16"/>
  <c r="K77" i="16"/>
  <c r="J77" i="16"/>
  <c r="I77" i="16"/>
  <c r="H77" i="16"/>
  <c r="O60" i="16"/>
  <c r="N60" i="16"/>
  <c r="M60" i="16"/>
  <c r="L60" i="16"/>
  <c r="K60" i="16"/>
  <c r="J60" i="16"/>
  <c r="I60" i="16"/>
  <c r="H60" i="16"/>
  <c r="O43" i="16"/>
  <c r="N43" i="16"/>
  <c r="M43" i="16"/>
  <c r="L43" i="16"/>
  <c r="K43" i="16"/>
  <c r="J43" i="16"/>
  <c r="I43" i="16"/>
  <c r="H43" i="16"/>
  <c r="O77" i="1"/>
  <c r="N77" i="1"/>
  <c r="M77" i="1"/>
  <c r="L77" i="1"/>
  <c r="K77" i="1"/>
  <c r="J77" i="1"/>
  <c r="I77" i="1"/>
  <c r="H77" i="1"/>
  <c r="G77" i="1"/>
  <c r="O60" i="1"/>
  <c r="N60" i="1"/>
  <c r="M60" i="1"/>
  <c r="L60" i="1"/>
  <c r="K60" i="1"/>
  <c r="J60" i="1"/>
  <c r="I60" i="1"/>
  <c r="H60" i="1"/>
  <c r="G60" i="1"/>
  <c r="O43" i="1"/>
  <c r="N43" i="1"/>
  <c r="M43" i="1"/>
  <c r="L43" i="1"/>
  <c r="K43" i="1"/>
  <c r="J43" i="1"/>
  <c r="I43" i="1"/>
  <c r="H43" i="1"/>
  <c r="G43" i="1"/>
  <c r="O26" i="19"/>
  <c r="N26" i="19"/>
  <c r="M26" i="19"/>
  <c r="L26" i="19"/>
  <c r="K26" i="19"/>
  <c r="J26" i="19"/>
  <c r="G26" i="19"/>
  <c r="G26" i="18"/>
  <c r="G26" i="17"/>
  <c r="G77" i="17"/>
  <c r="G43" i="17"/>
  <c r="G60" i="17"/>
  <c r="G77" i="19"/>
  <c r="G43" i="19"/>
  <c r="G60" i="19"/>
  <c r="G60" i="18"/>
  <c r="G77" i="18"/>
  <c r="G43" i="18"/>
  <c r="I77" i="17"/>
  <c r="I43" i="17"/>
  <c r="I60" i="17"/>
  <c r="M77" i="17"/>
  <c r="M43" i="17"/>
  <c r="M60" i="17"/>
  <c r="H77" i="18"/>
  <c r="H43" i="18"/>
  <c r="H60" i="18"/>
  <c r="L77" i="18"/>
  <c r="L43" i="18"/>
  <c r="L60" i="18"/>
  <c r="H60" i="17"/>
  <c r="H77" i="17"/>
  <c r="H43" i="17"/>
  <c r="J60" i="17"/>
  <c r="J77" i="17"/>
  <c r="J43" i="17"/>
  <c r="L60" i="17"/>
  <c r="L77" i="17"/>
  <c r="L43" i="17"/>
  <c r="N60" i="17"/>
  <c r="N77" i="17"/>
  <c r="N43" i="17"/>
  <c r="I60" i="18"/>
  <c r="I77" i="18"/>
  <c r="I43" i="18"/>
  <c r="K60" i="18"/>
  <c r="K77" i="18"/>
  <c r="K43" i="18"/>
  <c r="M60" i="18"/>
  <c r="M77" i="18"/>
  <c r="M43" i="18"/>
  <c r="O60" i="18"/>
  <c r="O77" i="18"/>
  <c r="O43" i="18"/>
  <c r="H60" i="19"/>
  <c r="H77" i="19"/>
  <c r="H43" i="19"/>
  <c r="J60" i="19"/>
  <c r="J77" i="19"/>
  <c r="J43" i="19"/>
  <c r="L60" i="19"/>
  <c r="L77" i="19"/>
  <c r="L43" i="19"/>
  <c r="N60" i="19"/>
  <c r="N77" i="19"/>
  <c r="N43" i="19"/>
  <c r="K77" i="17"/>
  <c r="K43" i="17"/>
  <c r="K60" i="17"/>
  <c r="O77" i="17"/>
  <c r="O43" i="17"/>
  <c r="O60" i="17"/>
  <c r="J77" i="18"/>
  <c r="J43" i="18"/>
  <c r="J60" i="18"/>
  <c r="N77" i="18"/>
  <c r="N43" i="18"/>
  <c r="N60" i="18"/>
  <c r="I77" i="19"/>
  <c r="I43" i="19"/>
  <c r="I60" i="19"/>
  <c r="K77" i="19"/>
  <c r="K43" i="19"/>
  <c r="K60" i="19"/>
  <c r="M77" i="19"/>
  <c r="M43" i="19"/>
  <c r="M60" i="19"/>
  <c r="O77" i="19"/>
  <c r="O43" i="19"/>
  <c r="O60" i="19"/>
  <c r="G26" i="16"/>
  <c r="O26" i="14"/>
  <c r="N26" i="14"/>
  <c r="M26" i="14"/>
  <c r="L26" i="14"/>
  <c r="K26" i="14"/>
  <c r="J26" i="14"/>
  <c r="I26" i="14"/>
  <c r="G26" i="14"/>
  <c r="G26" i="15"/>
  <c r="G26" i="4"/>
  <c r="G77" i="14"/>
  <c r="G43" i="14"/>
  <c r="G60" i="14"/>
  <c r="G60" i="15"/>
  <c r="G77" i="15"/>
  <c r="G43" i="15"/>
  <c r="G60" i="16"/>
  <c r="G77" i="16"/>
  <c r="G43" i="16"/>
  <c r="G77" i="4"/>
  <c r="G43" i="4"/>
  <c r="G60" i="4"/>
  <c r="H60" i="4"/>
  <c r="H77" i="4"/>
  <c r="H43" i="4"/>
  <c r="L60" i="4"/>
  <c r="L77" i="4"/>
  <c r="L43" i="4"/>
  <c r="I77" i="4"/>
  <c r="I43" i="4"/>
  <c r="I60" i="4"/>
  <c r="K77" i="4"/>
  <c r="K43" i="4"/>
  <c r="K60" i="4"/>
  <c r="M77" i="4"/>
  <c r="M43" i="4"/>
  <c r="M60" i="4"/>
  <c r="O77" i="4"/>
  <c r="O43" i="4"/>
  <c r="O60" i="4"/>
  <c r="H77" i="15"/>
  <c r="H43" i="15"/>
  <c r="H60" i="15"/>
  <c r="J77" i="15"/>
  <c r="J43" i="15"/>
  <c r="J60" i="15"/>
  <c r="L77" i="15"/>
  <c r="L43" i="15"/>
  <c r="L60" i="15"/>
  <c r="N77" i="15"/>
  <c r="N43" i="15"/>
  <c r="N60" i="15"/>
  <c r="I77" i="14"/>
  <c r="I43" i="14"/>
  <c r="I60" i="14"/>
  <c r="K77" i="14"/>
  <c r="K43" i="14"/>
  <c r="K60" i="14"/>
  <c r="M77" i="14"/>
  <c r="M43" i="14"/>
  <c r="M60" i="14"/>
  <c r="O77" i="14"/>
  <c r="O43" i="14"/>
  <c r="O60" i="14"/>
  <c r="J60" i="4"/>
  <c r="J77" i="4"/>
  <c r="J43" i="4"/>
  <c r="N60" i="4"/>
  <c r="N77" i="4"/>
  <c r="N43" i="4"/>
  <c r="I60" i="15"/>
  <c r="I77" i="15"/>
  <c r="I43" i="15"/>
  <c r="K60" i="15"/>
  <c r="K77" i="15"/>
  <c r="K43" i="15"/>
  <c r="M60" i="15"/>
  <c r="M77" i="15"/>
  <c r="M43" i="15"/>
  <c r="O60" i="15"/>
  <c r="O77" i="15"/>
  <c r="O43" i="15"/>
  <c r="H60" i="14"/>
  <c r="H77" i="14"/>
  <c r="H43" i="14"/>
  <c r="J60" i="14"/>
  <c r="J77" i="14"/>
  <c r="J43" i="14"/>
  <c r="L60" i="14"/>
  <c r="L77" i="14"/>
  <c r="L43" i="14"/>
  <c r="N60" i="14"/>
  <c r="N77" i="14"/>
  <c r="N43" i="14"/>
  <c r="K90" i="14"/>
  <c r="L90" i="14"/>
  <c r="J90" i="14"/>
  <c r="K73" i="14"/>
  <c r="L73" i="14"/>
  <c r="J73" i="14"/>
  <c r="E74" i="1"/>
  <c r="E91" i="16"/>
  <c r="C34" i="3"/>
  <c r="E16" i="19"/>
  <c r="E15" i="19"/>
  <c r="E14" i="19"/>
  <c r="E13" i="19"/>
  <c r="E16" i="18"/>
  <c r="E15" i="18"/>
  <c r="E14" i="18"/>
  <c r="E13" i="18"/>
  <c r="E16" i="17"/>
  <c r="E15" i="17"/>
  <c r="E14" i="17"/>
  <c r="E13" i="17"/>
  <c r="E16" i="16"/>
  <c r="E15" i="16"/>
  <c r="E14" i="16"/>
  <c r="E13" i="16"/>
  <c r="E16" i="14"/>
  <c r="E15" i="14"/>
  <c r="E14" i="14"/>
  <c r="E13" i="14"/>
  <c r="E16" i="15"/>
  <c r="E15" i="15"/>
  <c r="E14" i="15"/>
  <c r="E13" i="15"/>
  <c r="E12" i="19"/>
  <c r="E11" i="19"/>
  <c r="E9" i="19"/>
  <c r="E8" i="19"/>
  <c r="E7" i="19"/>
  <c r="E6" i="19"/>
  <c r="E5" i="19"/>
  <c r="E4" i="19"/>
  <c r="E3" i="19"/>
  <c r="E2" i="19"/>
  <c r="E12" i="18"/>
  <c r="E11" i="18"/>
  <c r="E9" i="18"/>
  <c r="E8" i="18"/>
  <c r="E7" i="18"/>
  <c r="E6" i="18"/>
  <c r="E5" i="18"/>
  <c r="E4" i="18"/>
  <c r="E3" i="18"/>
  <c r="E2" i="18"/>
  <c r="E12" i="17"/>
  <c r="E11" i="17"/>
  <c r="E9" i="17"/>
  <c r="E8" i="17"/>
  <c r="E7" i="17"/>
  <c r="E6" i="17"/>
  <c r="E5" i="17"/>
  <c r="E4" i="17"/>
  <c r="E3" i="17"/>
  <c r="E2" i="17"/>
  <c r="E12" i="16"/>
  <c r="E11" i="16"/>
  <c r="E9" i="16"/>
  <c r="E8" i="16"/>
  <c r="E7" i="16"/>
  <c r="E6" i="16"/>
  <c r="E5" i="16"/>
  <c r="E4" i="16"/>
  <c r="E3" i="16"/>
  <c r="E2" i="16"/>
  <c r="E12" i="14"/>
  <c r="E11" i="14"/>
  <c r="E9" i="14"/>
  <c r="E8" i="14"/>
  <c r="E7" i="14"/>
  <c r="E6" i="14"/>
  <c r="E5" i="14"/>
  <c r="E4" i="14"/>
  <c r="E3" i="14"/>
  <c r="E2" i="14"/>
  <c r="E12" i="15"/>
  <c r="E11" i="15"/>
  <c r="E9" i="15"/>
  <c r="E8" i="15"/>
  <c r="E7" i="15"/>
  <c r="E6" i="15"/>
  <c r="E5" i="15"/>
  <c r="E4" i="15"/>
  <c r="E3" i="15"/>
  <c r="E2" i="15"/>
  <c r="E12" i="4"/>
  <c r="E11" i="4"/>
  <c r="E9" i="4"/>
  <c r="E8" i="4"/>
  <c r="E7" i="4"/>
  <c r="E6" i="4"/>
  <c r="E5" i="4"/>
  <c r="E4" i="4"/>
  <c r="E3" i="4"/>
  <c r="E2" i="4"/>
  <c r="E74" i="19"/>
  <c r="E40" i="15"/>
  <c r="E40" i="14"/>
  <c r="E74" i="16"/>
  <c r="E74" i="15"/>
  <c r="E74" i="14"/>
  <c r="E40" i="16"/>
  <c r="E40" i="17"/>
  <c r="E40" i="18"/>
  <c r="E74" i="17"/>
  <c r="E74" i="18"/>
  <c r="E57" i="19"/>
  <c r="E91" i="4"/>
  <c r="E57" i="15"/>
  <c r="E91" i="15"/>
  <c r="E57" i="14"/>
  <c r="E91" i="14"/>
  <c r="E57" i="16"/>
  <c r="E57" i="17"/>
  <c r="E91" i="17"/>
  <c r="E57" i="18"/>
  <c r="E91" i="18"/>
  <c r="E40" i="19"/>
  <c r="E91" i="19"/>
  <c r="E40" i="4"/>
  <c r="E74" i="4"/>
  <c r="E57" i="4"/>
  <c r="O90" i="1"/>
  <c r="N90" i="1"/>
  <c r="M90" i="1"/>
  <c r="L90" i="1"/>
  <c r="O73" i="1"/>
  <c r="N73" i="1"/>
  <c r="M73" i="1"/>
  <c r="L73" i="1"/>
  <c r="O56" i="1"/>
  <c r="N56" i="1"/>
  <c r="M56" i="1"/>
  <c r="L56" i="1"/>
  <c r="O39" i="1"/>
  <c r="N39" i="1"/>
  <c r="M39" i="1"/>
  <c r="L39" i="1"/>
  <c r="H90" i="14"/>
  <c r="G90" i="14"/>
  <c r="H73" i="14"/>
  <c r="G73" i="14"/>
  <c r="H90" i="1"/>
  <c r="G90" i="1"/>
  <c r="H73" i="1"/>
  <c r="G73" i="1"/>
  <c r="H56" i="1"/>
  <c r="G56" i="1"/>
  <c r="O92" i="19"/>
  <c r="N92" i="19"/>
  <c r="M92" i="19"/>
  <c r="L92" i="19"/>
  <c r="K92" i="19"/>
  <c r="J92" i="19"/>
  <c r="I92" i="19"/>
  <c r="H92" i="19"/>
  <c r="G92" i="19"/>
  <c r="E92" i="19"/>
  <c r="O82" i="19"/>
  <c r="O83" i="19"/>
  <c r="O84" i="19"/>
  <c r="O86" i="19"/>
  <c r="N82" i="19"/>
  <c r="N83" i="19"/>
  <c r="N84" i="19"/>
  <c r="N86" i="19"/>
  <c r="M82" i="19"/>
  <c r="M83" i="19"/>
  <c r="M84" i="19"/>
  <c r="M86" i="19"/>
  <c r="L82" i="19"/>
  <c r="L83" i="19"/>
  <c r="L84" i="19"/>
  <c r="L86" i="19"/>
  <c r="K82" i="19"/>
  <c r="K83" i="19"/>
  <c r="K84" i="19"/>
  <c r="K86" i="19"/>
  <c r="J82" i="19"/>
  <c r="J83" i="19"/>
  <c r="J84" i="19"/>
  <c r="J86" i="19"/>
  <c r="I82" i="19"/>
  <c r="I83" i="19"/>
  <c r="I84" i="19"/>
  <c r="I86" i="19"/>
  <c r="H82" i="19"/>
  <c r="H83" i="19"/>
  <c r="H84" i="19"/>
  <c r="H86" i="19"/>
  <c r="G82" i="19"/>
  <c r="G83" i="19"/>
  <c r="G84" i="19"/>
  <c r="G86" i="19"/>
  <c r="O75" i="19"/>
  <c r="N75" i="19"/>
  <c r="M75" i="19"/>
  <c r="L75" i="19"/>
  <c r="K75" i="19"/>
  <c r="J75" i="19"/>
  <c r="I75" i="19"/>
  <c r="H75" i="19"/>
  <c r="G75" i="19"/>
  <c r="O65" i="19"/>
  <c r="N65" i="19"/>
  <c r="N66" i="19"/>
  <c r="N67" i="19"/>
  <c r="N69" i="19"/>
  <c r="M65" i="19"/>
  <c r="L65" i="19"/>
  <c r="L66" i="19"/>
  <c r="L67" i="19"/>
  <c r="L69" i="19"/>
  <c r="K65" i="19"/>
  <c r="J65" i="19"/>
  <c r="J66" i="19"/>
  <c r="J67" i="19"/>
  <c r="J69" i="19"/>
  <c r="I65" i="19"/>
  <c r="H65" i="19"/>
  <c r="H66" i="19"/>
  <c r="H67" i="19"/>
  <c r="H69" i="19"/>
  <c r="G65" i="19"/>
  <c r="E58" i="19"/>
  <c r="P47" i="19"/>
  <c r="P46" i="19"/>
  <c r="P45" i="19"/>
  <c r="P44" i="19"/>
  <c r="O41" i="19"/>
  <c r="N41" i="19"/>
  <c r="M41" i="19"/>
  <c r="L41" i="19"/>
  <c r="K41" i="19"/>
  <c r="J41" i="19"/>
  <c r="I41" i="19"/>
  <c r="H41" i="19"/>
  <c r="G41" i="19"/>
  <c r="O31" i="19"/>
  <c r="O32" i="19"/>
  <c r="O33" i="19"/>
  <c r="O35" i="19"/>
  <c r="N31" i="19"/>
  <c r="N32" i="19"/>
  <c r="N33" i="19"/>
  <c r="N35" i="19"/>
  <c r="M31" i="19"/>
  <c r="M32" i="19"/>
  <c r="M33" i="19"/>
  <c r="M35" i="19"/>
  <c r="L31" i="19"/>
  <c r="L32" i="19"/>
  <c r="L33" i="19"/>
  <c r="L35" i="19"/>
  <c r="K31" i="19"/>
  <c r="K32" i="19"/>
  <c r="K33" i="19"/>
  <c r="K35" i="19"/>
  <c r="J31" i="19"/>
  <c r="J32" i="19"/>
  <c r="J33" i="19"/>
  <c r="J35" i="19"/>
  <c r="I31" i="19"/>
  <c r="I32" i="19"/>
  <c r="I33" i="19"/>
  <c r="I35" i="19"/>
  <c r="H31" i="19"/>
  <c r="H32" i="19"/>
  <c r="H33" i="19"/>
  <c r="H35" i="19"/>
  <c r="G31" i="19"/>
  <c r="P30" i="19"/>
  <c r="P29" i="19"/>
  <c r="P28" i="19"/>
  <c r="P27" i="19"/>
  <c r="O92" i="18"/>
  <c r="N92" i="18"/>
  <c r="M92" i="18"/>
  <c r="L92" i="18"/>
  <c r="K92" i="18"/>
  <c r="J92" i="18"/>
  <c r="I92" i="18"/>
  <c r="H92" i="18"/>
  <c r="G92" i="18"/>
  <c r="O82" i="18"/>
  <c r="O83" i="18"/>
  <c r="O84" i="18"/>
  <c r="O86" i="18"/>
  <c r="N82" i="18"/>
  <c r="M82" i="18"/>
  <c r="M83" i="18"/>
  <c r="M84" i="18"/>
  <c r="M86" i="18"/>
  <c r="L82" i="18"/>
  <c r="K82" i="18"/>
  <c r="J82" i="18"/>
  <c r="I82" i="18"/>
  <c r="I83" i="18"/>
  <c r="I84" i="18"/>
  <c r="I86" i="18"/>
  <c r="H82" i="18"/>
  <c r="G82" i="18"/>
  <c r="G83" i="18"/>
  <c r="G84" i="18"/>
  <c r="G86" i="18"/>
  <c r="O75" i="18"/>
  <c r="N75" i="18"/>
  <c r="M75" i="18"/>
  <c r="L75" i="18"/>
  <c r="K75" i="18"/>
  <c r="J75" i="18"/>
  <c r="I75" i="18"/>
  <c r="H75" i="18"/>
  <c r="G75" i="18"/>
  <c r="E75" i="18"/>
  <c r="O65" i="18"/>
  <c r="N65" i="18"/>
  <c r="N66" i="18"/>
  <c r="N67" i="18"/>
  <c r="N69" i="18"/>
  <c r="M65" i="18"/>
  <c r="L65" i="18"/>
  <c r="L66" i="18"/>
  <c r="L67" i="18"/>
  <c r="L69" i="18"/>
  <c r="K65" i="18"/>
  <c r="J65" i="18"/>
  <c r="J66" i="18"/>
  <c r="J67" i="18"/>
  <c r="J69" i="18"/>
  <c r="I65" i="18"/>
  <c r="H65" i="18"/>
  <c r="H66" i="18"/>
  <c r="H67" i="18"/>
  <c r="H69" i="18"/>
  <c r="G65" i="18"/>
  <c r="E58" i="18"/>
  <c r="P47" i="18"/>
  <c r="P46" i="18"/>
  <c r="P45" i="18"/>
  <c r="P44" i="18"/>
  <c r="O41" i="18"/>
  <c r="N41" i="18"/>
  <c r="M41" i="18"/>
  <c r="L41" i="18"/>
  <c r="K41" i="18"/>
  <c r="J41" i="18"/>
  <c r="I41" i="18"/>
  <c r="H41" i="18"/>
  <c r="G41" i="18"/>
  <c r="E41" i="18"/>
  <c r="O31" i="18"/>
  <c r="O32" i="18"/>
  <c r="O33" i="18"/>
  <c r="O35" i="18"/>
  <c r="N31" i="18"/>
  <c r="N32" i="18"/>
  <c r="N33" i="18"/>
  <c r="N35" i="18"/>
  <c r="M31" i="18"/>
  <c r="M32" i="18"/>
  <c r="M33" i="18"/>
  <c r="M35" i="18"/>
  <c r="L31" i="18"/>
  <c r="L32" i="18"/>
  <c r="L33" i="18"/>
  <c r="L35" i="18"/>
  <c r="K31" i="18"/>
  <c r="K32" i="18"/>
  <c r="K33" i="18"/>
  <c r="K35" i="18"/>
  <c r="J31" i="18"/>
  <c r="J32" i="18"/>
  <c r="J33" i="18"/>
  <c r="J35" i="18"/>
  <c r="I31" i="18"/>
  <c r="I32" i="18"/>
  <c r="I33" i="18"/>
  <c r="I35" i="18"/>
  <c r="H31" i="18"/>
  <c r="H32" i="18"/>
  <c r="H33" i="18"/>
  <c r="H35" i="18"/>
  <c r="G31" i="18"/>
  <c r="G32" i="18"/>
  <c r="P30" i="18"/>
  <c r="P29" i="18"/>
  <c r="P28" i="18"/>
  <c r="P27" i="18"/>
  <c r="O92" i="17"/>
  <c r="N92" i="17"/>
  <c r="M92" i="17"/>
  <c r="L92" i="17"/>
  <c r="K92" i="17"/>
  <c r="J92" i="17"/>
  <c r="I92" i="17"/>
  <c r="H92" i="17"/>
  <c r="G92" i="17"/>
  <c r="E92" i="17"/>
  <c r="O82" i="17"/>
  <c r="N82" i="17"/>
  <c r="N83" i="17"/>
  <c r="N84" i="17"/>
  <c r="N86" i="17"/>
  <c r="M82" i="17"/>
  <c r="L82" i="17"/>
  <c r="L83" i="17"/>
  <c r="L84" i="17"/>
  <c r="L86" i="17"/>
  <c r="K82" i="17"/>
  <c r="J82" i="17"/>
  <c r="J83" i="17"/>
  <c r="J84" i="17"/>
  <c r="J86" i="17"/>
  <c r="I82" i="17"/>
  <c r="H82" i="17"/>
  <c r="H83" i="17"/>
  <c r="H84" i="17"/>
  <c r="H86" i="17"/>
  <c r="G82" i="17"/>
  <c r="O75" i="17"/>
  <c r="N75" i="17"/>
  <c r="M75" i="17"/>
  <c r="L75" i="17"/>
  <c r="K75" i="17"/>
  <c r="J75" i="17"/>
  <c r="I75" i="17"/>
  <c r="H75" i="17"/>
  <c r="G75" i="17"/>
  <c r="O65" i="17"/>
  <c r="N65" i="17"/>
  <c r="M65" i="17"/>
  <c r="L65" i="17"/>
  <c r="K65" i="17"/>
  <c r="J65" i="17"/>
  <c r="I65" i="17"/>
  <c r="H65" i="17"/>
  <c r="G65" i="17"/>
  <c r="E58" i="17"/>
  <c r="P47" i="17"/>
  <c r="P46" i="17"/>
  <c r="P45" i="17"/>
  <c r="P44" i="17"/>
  <c r="O41" i="17"/>
  <c r="N41" i="17"/>
  <c r="M41" i="17"/>
  <c r="L41" i="17"/>
  <c r="K41" i="17"/>
  <c r="J41" i="17"/>
  <c r="I41" i="17"/>
  <c r="H41" i="17"/>
  <c r="G41" i="17"/>
  <c r="E41" i="17"/>
  <c r="O31" i="17"/>
  <c r="O32" i="17"/>
  <c r="O33" i="17"/>
  <c r="O35" i="17"/>
  <c r="N31" i="17"/>
  <c r="N32" i="17"/>
  <c r="N33" i="17"/>
  <c r="N35" i="17"/>
  <c r="M31" i="17"/>
  <c r="M32" i="17"/>
  <c r="M33" i="17"/>
  <c r="M35" i="17"/>
  <c r="L31" i="17"/>
  <c r="L32" i="17"/>
  <c r="L33" i="17"/>
  <c r="L35" i="17"/>
  <c r="K31" i="17"/>
  <c r="K32" i="17"/>
  <c r="K33" i="17"/>
  <c r="K35" i="17"/>
  <c r="J31" i="17"/>
  <c r="J32" i="17"/>
  <c r="J33" i="17"/>
  <c r="J35" i="17"/>
  <c r="I31" i="17"/>
  <c r="I32" i="17"/>
  <c r="I33" i="17"/>
  <c r="I35" i="17"/>
  <c r="H31" i="17"/>
  <c r="H32" i="17"/>
  <c r="H33" i="17"/>
  <c r="H35" i="17"/>
  <c r="G31" i="17"/>
  <c r="P30" i="17"/>
  <c r="P29" i="17"/>
  <c r="P28" i="17"/>
  <c r="P27" i="17"/>
  <c r="O92" i="16"/>
  <c r="N92" i="16"/>
  <c r="M92" i="16"/>
  <c r="L92" i="16"/>
  <c r="K92" i="16"/>
  <c r="J92" i="16"/>
  <c r="I92" i="16"/>
  <c r="G92" i="16"/>
  <c r="O82" i="16"/>
  <c r="O83" i="16"/>
  <c r="O84" i="16"/>
  <c r="O86" i="16"/>
  <c r="N82" i="16"/>
  <c r="M82" i="16"/>
  <c r="M83" i="16"/>
  <c r="M84" i="16"/>
  <c r="M86" i="16"/>
  <c r="L82" i="16"/>
  <c r="K82" i="16"/>
  <c r="K83" i="16"/>
  <c r="K84" i="16"/>
  <c r="K86" i="16"/>
  <c r="J82" i="16"/>
  <c r="I82" i="16"/>
  <c r="I83" i="16"/>
  <c r="I84" i="16"/>
  <c r="I86" i="16"/>
  <c r="H82" i="16"/>
  <c r="G82" i="16"/>
  <c r="G83" i="16"/>
  <c r="G84" i="16"/>
  <c r="G86" i="16"/>
  <c r="O75" i="16"/>
  <c r="N75" i="16"/>
  <c r="M75" i="16"/>
  <c r="L75" i="16"/>
  <c r="K75" i="16"/>
  <c r="J75" i="16"/>
  <c r="I75" i="16"/>
  <c r="H75" i="16"/>
  <c r="G75" i="16"/>
  <c r="E75" i="16"/>
  <c r="O65" i="16"/>
  <c r="O66" i="16"/>
  <c r="O67" i="16"/>
  <c r="O69" i="16"/>
  <c r="N65" i="16"/>
  <c r="N66" i="16"/>
  <c r="N67" i="16"/>
  <c r="N69" i="16"/>
  <c r="M65" i="16"/>
  <c r="M66" i="16"/>
  <c r="M67" i="16"/>
  <c r="M69" i="16"/>
  <c r="L65" i="16"/>
  <c r="L66" i="16"/>
  <c r="L67" i="16"/>
  <c r="L69" i="16"/>
  <c r="K65" i="16"/>
  <c r="K66" i="16"/>
  <c r="K67" i="16"/>
  <c r="K69" i="16"/>
  <c r="J65" i="16"/>
  <c r="J66" i="16"/>
  <c r="J67" i="16"/>
  <c r="J69" i="16"/>
  <c r="I65" i="16"/>
  <c r="H65" i="16"/>
  <c r="H66" i="16"/>
  <c r="H67" i="16"/>
  <c r="H69" i="16"/>
  <c r="G65" i="16"/>
  <c r="G66" i="16"/>
  <c r="G67" i="16"/>
  <c r="G69" i="16"/>
  <c r="O58" i="16"/>
  <c r="N58" i="16"/>
  <c r="M58" i="16"/>
  <c r="L58" i="16"/>
  <c r="K58" i="16"/>
  <c r="J58" i="16"/>
  <c r="I58" i="16"/>
  <c r="H58" i="16"/>
  <c r="G58" i="16"/>
  <c r="E58" i="16"/>
  <c r="O48" i="16"/>
  <c r="O49" i="16"/>
  <c r="O50" i="16"/>
  <c r="O52" i="16"/>
  <c r="N48" i="16"/>
  <c r="N49" i="16"/>
  <c r="N50" i="16"/>
  <c r="N52" i="16"/>
  <c r="M48" i="16"/>
  <c r="M49" i="16"/>
  <c r="M50" i="16"/>
  <c r="M52" i="16"/>
  <c r="L48" i="16"/>
  <c r="L49" i="16"/>
  <c r="L50" i="16"/>
  <c r="L52" i="16"/>
  <c r="K48" i="16"/>
  <c r="K49" i="16"/>
  <c r="K50" i="16"/>
  <c r="K52" i="16"/>
  <c r="J49" i="16"/>
  <c r="J50" i="16"/>
  <c r="J52" i="16"/>
  <c r="I48" i="16"/>
  <c r="I49" i="16"/>
  <c r="I50" i="16"/>
  <c r="I52" i="16"/>
  <c r="H48" i="16"/>
  <c r="H49" i="16"/>
  <c r="H50" i="16"/>
  <c r="H52" i="16"/>
  <c r="G48" i="16"/>
  <c r="P47" i="16"/>
  <c r="P46" i="16"/>
  <c r="P45" i="16"/>
  <c r="P44" i="16"/>
  <c r="E41" i="16"/>
  <c r="P30" i="16"/>
  <c r="P29" i="16"/>
  <c r="P28" i="16"/>
  <c r="P27" i="16"/>
  <c r="O92" i="14"/>
  <c r="N92" i="14"/>
  <c r="M92" i="14"/>
  <c r="L92" i="14"/>
  <c r="K92" i="14"/>
  <c r="J92" i="14"/>
  <c r="I92" i="14"/>
  <c r="H92" i="14"/>
  <c r="G92" i="14"/>
  <c r="E92" i="14"/>
  <c r="O82" i="14"/>
  <c r="O83" i="14"/>
  <c r="O84" i="14"/>
  <c r="O86" i="14"/>
  <c r="N82" i="14"/>
  <c r="N83" i="14"/>
  <c r="N84" i="14"/>
  <c r="N86" i="14"/>
  <c r="M82" i="14"/>
  <c r="M83" i="14"/>
  <c r="M84" i="14"/>
  <c r="M86" i="14"/>
  <c r="L82" i="14"/>
  <c r="L83" i="14"/>
  <c r="L84" i="14"/>
  <c r="L86" i="14"/>
  <c r="K82" i="14"/>
  <c r="K83" i="14"/>
  <c r="K84" i="14"/>
  <c r="K86" i="14"/>
  <c r="J82" i="14"/>
  <c r="J83" i="14"/>
  <c r="J84" i="14"/>
  <c r="J86" i="14"/>
  <c r="I82" i="14"/>
  <c r="I83" i="14"/>
  <c r="I84" i="14"/>
  <c r="I86" i="14"/>
  <c r="H82" i="14"/>
  <c r="H83" i="14"/>
  <c r="H84" i="14"/>
  <c r="H86" i="14"/>
  <c r="G82" i="14"/>
  <c r="O75" i="14"/>
  <c r="N75" i="14"/>
  <c r="M75" i="14"/>
  <c r="L75" i="14"/>
  <c r="K75" i="14"/>
  <c r="J75" i="14"/>
  <c r="I75" i="14"/>
  <c r="H75" i="14"/>
  <c r="G75" i="14"/>
  <c r="O65" i="14"/>
  <c r="O66" i="14"/>
  <c r="O67" i="14"/>
  <c r="O69" i="14"/>
  <c r="N65" i="14"/>
  <c r="M65" i="14"/>
  <c r="M66" i="14"/>
  <c r="M67" i="14"/>
  <c r="M69" i="14"/>
  <c r="L65" i="14"/>
  <c r="K65" i="14"/>
  <c r="K66" i="14"/>
  <c r="K67" i="14"/>
  <c r="K69" i="14"/>
  <c r="J65" i="14"/>
  <c r="I65" i="14"/>
  <c r="I66" i="14"/>
  <c r="I67" i="14"/>
  <c r="I69" i="14"/>
  <c r="H65" i="14"/>
  <c r="G65" i="14"/>
  <c r="G66" i="14"/>
  <c r="G67" i="14"/>
  <c r="G69" i="14"/>
  <c r="O58" i="14"/>
  <c r="N58" i="14"/>
  <c r="M58" i="14"/>
  <c r="L58" i="14"/>
  <c r="K58" i="14"/>
  <c r="J58" i="14"/>
  <c r="I58" i="14"/>
  <c r="H58" i="14"/>
  <c r="G58" i="14"/>
  <c r="E58" i="14"/>
  <c r="O48" i="14"/>
  <c r="O49" i="14"/>
  <c r="O50" i="14"/>
  <c r="O52" i="14"/>
  <c r="N48" i="14"/>
  <c r="N49" i="14"/>
  <c r="N50" i="14"/>
  <c r="N52" i="14"/>
  <c r="M48" i="14"/>
  <c r="M49" i="14"/>
  <c r="M50" i="14"/>
  <c r="M52" i="14"/>
  <c r="L48" i="14"/>
  <c r="L49" i="14"/>
  <c r="L50" i="14"/>
  <c r="L52" i="14"/>
  <c r="K48" i="14"/>
  <c r="K49" i="14"/>
  <c r="K50" i="14"/>
  <c r="K52" i="14"/>
  <c r="J48" i="14"/>
  <c r="J49" i="14"/>
  <c r="J50" i="14"/>
  <c r="J52" i="14"/>
  <c r="I48" i="14"/>
  <c r="I49" i="14"/>
  <c r="I50" i="14"/>
  <c r="I52" i="14"/>
  <c r="H48" i="14"/>
  <c r="H49" i="14"/>
  <c r="H50" i="14"/>
  <c r="H52" i="14"/>
  <c r="G48" i="14"/>
  <c r="G49" i="14"/>
  <c r="P47" i="14"/>
  <c r="P46" i="14"/>
  <c r="P45" i="14"/>
  <c r="P44" i="14"/>
  <c r="E41" i="14"/>
  <c r="P30" i="14"/>
  <c r="P29" i="14"/>
  <c r="P28" i="14"/>
  <c r="P27" i="14"/>
  <c r="O92" i="15"/>
  <c r="N92" i="15"/>
  <c r="M92" i="15"/>
  <c r="L92" i="15"/>
  <c r="K92" i="15"/>
  <c r="J92" i="15"/>
  <c r="I92" i="15"/>
  <c r="H92" i="15"/>
  <c r="G92" i="15"/>
  <c r="O82" i="15"/>
  <c r="O83" i="15"/>
  <c r="O84" i="15"/>
  <c r="O86" i="15"/>
  <c r="N82" i="15"/>
  <c r="M82" i="15"/>
  <c r="M83" i="15"/>
  <c r="M84" i="15"/>
  <c r="M86" i="15"/>
  <c r="L82" i="15"/>
  <c r="K82" i="15"/>
  <c r="K83" i="15"/>
  <c r="K84" i="15"/>
  <c r="K86" i="15"/>
  <c r="J82" i="15"/>
  <c r="I82" i="15"/>
  <c r="I83" i="15"/>
  <c r="I84" i="15"/>
  <c r="I86" i="15"/>
  <c r="H82" i="15"/>
  <c r="G82" i="15"/>
  <c r="G83" i="15"/>
  <c r="G84" i="15"/>
  <c r="G86" i="15"/>
  <c r="O75" i="15"/>
  <c r="N75" i="15"/>
  <c r="M75" i="15"/>
  <c r="L75" i="15"/>
  <c r="K75" i="15"/>
  <c r="J75" i="15"/>
  <c r="I75" i="15"/>
  <c r="H75" i="15"/>
  <c r="G75" i="15"/>
  <c r="E75" i="15"/>
  <c r="O65" i="15"/>
  <c r="N65" i="15"/>
  <c r="N66" i="15"/>
  <c r="N67" i="15"/>
  <c r="N69" i="15"/>
  <c r="M65" i="15"/>
  <c r="L65" i="15"/>
  <c r="L66" i="15"/>
  <c r="L67" i="15"/>
  <c r="L69" i="15"/>
  <c r="K65" i="15"/>
  <c r="J65" i="15"/>
  <c r="J66" i="15"/>
  <c r="J67" i="15"/>
  <c r="J69" i="15"/>
  <c r="I65" i="15"/>
  <c r="H65" i="15"/>
  <c r="H66" i="15"/>
  <c r="H67" i="15"/>
  <c r="H69" i="15"/>
  <c r="G65" i="15"/>
  <c r="O58" i="15"/>
  <c r="N58" i="15"/>
  <c r="M58" i="15"/>
  <c r="L58" i="15"/>
  <c r="K58" i="15"/>
  <c r="J58" i="15"/>
  <c r="I58" i="15"/>
  <c r="H58" i="15"/>
  <c r="G58" i="15"/>
  <c r="O48" i="15"/>
  <c r="O49" i="15"/>
  <c r="O50" i="15"/>
  <c r="O52" i="15"/>
  <c r="N48" i="15"/>
  <c r="M48" i="15"/>
  <c r="M49" i="15"/>
  <c r="M50" i="15"/>
  <c r="M52" i="15"/>
  <c r="L48" i="15"/>
  <c r="K48" i="15"/>
  <c r="K49" i="15"/>
  <c r="K50" i="15"/>
  <c r="K52" i="15"/>
  <c r="J48" i="15"/>
  <c r="I48" i="15"/>
  <c r="I49" i="15"/>
  <c r="I50" i="15"/>
  <c r="I52" i="15"/>
  <c r="H48" i="15"/>
  <c r="G48" i="15"/>
  <c r="P47" i="15"/>
  <c r="P46" i="15"/>
  <c r="P45" i="15"/>
  <c r="P44" i="15"/>
  <c r="E41" i="15"/>
  <c r="P30" i="15"/>
  <c r="P29" i="15"/>
  <c r="P28" i="15"/>
  <c r="P27" i="15"/>
  <c r="H83" i="15"/>
  <c r="H84" i="15"/>
  <c r="H86" i="15"/>
  <c r="J83" i="15"/>
  <c r="J84" i="15"/>
  <c r="J86" i="15"/>
  <c r="J88" i="15"/>
  <c r="L83" i="15"/>
  <c r="L84" i="15"/>
  <c r="L86" i="15"/>
  <c r="N83" i="15"/>
  <c r="N84" i="15"/>
  <c r="N86" i="15"/>
  <c r="E92" i="15"/>
  <c r="H66" i="14"/>
  <c r="H67" i="14"/>
  <c r="H69" i="14"/>
  <c r="J66" i="14"/>
  <c r="J67" i="14"/>
  <c r="J69" i="14"/>
  <c r="L66" i="14"/>
  <c r="L67" i="14"/>
  <c r="L69" i="14"/>
  <c r="N66" i="14"/>
  <c r="N67" i="14"/>
  <c r="N69" i="14"/>
  <c r="H83" i="16"/>
  <c r="H84" i="16"/>
  <c r="H86" i="16"/>
  <c r="J83" i="16"/>
  <c r="J84" i="16"/>
  <c r="J86" i="16"/>
  <c r="L83" i="16"/>
  <c r="L84" i="16"/>
  <c r="L86" i="16"/>
  <c r="N83" i="16"/>
  <c r="N84" i="16"/>
  <c r="N86" i="16"/>
  <c r="E92" i="16"/>
  <c r="H66" i="17"/>
  <c r="H67" i="17"/>
  <c r="H69" i="17"/>
  <c r="J66" i="17"/>
  <c r="J67" i="17"/>
  <c r="J69" i="17"/>
  <c r="L66" i="17"/>
  <c r="L67" i="17"/>
  <c r="L69" i="17"/>
  <c r="L71" i="17"/>
  <c r="N66" i="17"/>
  <c r="N67" i="17"/>
  <c r="N69" i="17"/>
  <c r="E75" i="17"/>
  <c r="H83" i="18"/>
  <c r="H84" i="18"/>
  <c r="H86" i="18"/>
  <c r="J83" i="18"/>
  <c r="J84" i="18"/>
  <c r="J86" i="18"/>
  <c r="L83" i="18"/>
  <c r="L84" i="18"/>
  <c r="L86" i="18"/>
  <c r="N83" i="18"/>
  <c r="N84" i="18"/>
  <c r="N86" i="18"/>
  <c r="E75" i="19"/>
  <c r="G66" i="18"/>
  <c r="G67" i="18"/>
  <c r="G69" i="18"/>
  <c r="G70" i="18"/>
  <c r="G71" i="18"/>
  <c r="I66" i="18"/>
  <c r="I67" i="18"/>
  <c r="I69" i="18"/>
  <c r="K66" i="18"/>
  <c r="K67" i="18"/>
  <c r="K69" i="18"/>
  <c r="K71" i="18"/>
  <c r="O66" i="18"/>
  <c r="O67" i="18"/>
  <c r="O69" i="18"/>
  <c r="G83" i="17"/>
  <c r="G84" i="17"/>
  <c r="G86" i="17"/>
  <c r="G88" i="17"/>
  <c r="I83" i="17"/>
  <c r="I84" i="17"/>
  <c r="I86" i="17"/>
  <c r="K83" i="17"/>
  <c r="K84" i="17"/>
  <c r="K86" i="17"/>
  <c r="M83" i="17"/>
  <c r="M84" i="17"/>
  <c r="M86" i="17"/>
  <c r="O83" i="17"/>
  <c r="O84" i="17"/>
  <c r="O86" i="17"/>
  <c r="K83" i="18"/>
  <c r="K84" i="18"/>
  <c r="K86" i="18"/>
  <c r="M66" i="18"/>
  <c r="M67" i="18"/>
  <c r="M69" i="18"/>
  <c r="M71" i="18"/>
  <c r="I66" i="16"/>
  <c r="I67" i="16"/>
  <c r="I69" i="16"/>
  <c r="G66" i="19"/>
  <c r="G67" i="19"/>
  <c r="G69" i="19"/>
  <c r="G70" i="19"/>
  <c r="G71" i="19"/>
  <c r="I66" i="19"/>
  <c r="I67" i="19"/>
  <c r="I69" i="19"/>
  <c r="K66" i="19"/>
  <c r="K67" i="19"/>
  <c r="K69" i="19"/>
  <c r="K71" i="19"/>
  <c r="M66" i="19"/>
  <c r="M67" i="19"/>
  <c r="M69" i="19"/>
  <c r="O66" i="19"/>
  <c r="O67" i="19"/>
  <c r="O69" i="19"/>
  <c r="O71" i="19"/>
  <c r="G66" i="17"/>
  <c r="G67" i="17"/>
  <c r="G69" i="17"/>
  <c r="G70" i="17"/>
  <c r="G71" i="17"/>
  <c r="I66" i="17"/>
  <c r="I67" i="17"/>
  <c r="I69" i="17"/>
  <c r="K66" i="17"/>
  <c r="K67" i="17"/>
  <c r="K69" i="17"/>
  <c r="K71" i="17"/>
  <c r="M66" i="17"/>
  <c r="M67" i="17"/>
  <c r="M69" i="17"/>
  <c r="O66" i="17"/>
  <c r="O67" i="17"/>
  <c r="O69" i="17"/>
  <c r="O71" i="17"/>
  <c r="G32" i="17"/>
  <c r="G33" i="17"/>
  <c r="E75" i="14"/>
  <c r="G66" i="15"/>
  <c r="G67" i="15"/>
  <c r="G69" i="15"/>
  <c r="G70" i="15"/>
  <c r="G71" i="15"/>
  <c r="I66" i="15"/>
  <c r="I67" i="15"/>
  <c r="I69" i="15"/>
  <c r="K66" i="15"/>
  <c r="K67" i="15"/>
  <c r="K69" i="15"/>
  <c r="K71" i="15"/>
  <c r="M66" i="15"/>
  <c r="M67" i="15"/>
  <c r="M69" i="15"/>
  <c r="M71" i="15"/>
  <c r="O66" i="15"/>
  <c r="O67" i="15"/>
  <c r="O69" i="15"/>
  <c r="O71" i="15"/>
  <c r="E92" i="18"/>
  <c r="E41" i="19"/>
  <c r="G32" i="19"/>
  <c r="P32" i="19"/>
  <c r="G83" i="14"/>
  <c r="G84" i="14"/>
  <c r="G86" i="14"/>
  <c r="G88" i="14"/>
  <c r="H49" i="15"/>
  <c r="H50" i="15"/>
  <c r="H52" i="15"/>
  <c r="J49" i="15"/>
  <c r="J50" i="15"/>
  <c r="J52" i="15"/>
  <c r="L49" i="15"/>
  <c r="L50" i="15"/>
  <c r="L52" i="15"/>
  <c r="N49" i="15"/>
  <c r="N50" i="15"/>
  <c r="N52" i="15"/>
  <c r="E58" i="15"/>
  <c r="P31" i="15"/>
  <c r="H36" i="19"/>
  <c r="H37" i="19"/>
  <c r="H70" i="19"/>
  <c r="H71" i="19"/>
  <c r="L71" i="19"/>
  <c r="N71" i="19"/>
  <c r="G88" i="19"/>
  <c r="G87" i="19"/>
  <c r="I88" i="19"/>
  <c r="P31" i="19"/>
  <c r="M71" i="19"/>
  <c r="H88" i="19"/>
  <c r="H87" i="19"/>
  <c r="J88" i="19"/>
  <c r="P48" i="19"/>
  <c r="G33" i="18"/>
  <c r="P32" i="18"/>
  <c r="H36" i="18"/>
  <c r="H37" i="18"/>
  <c r="P31" i="18"/>
  <c r="P49" i="18"/>
  <c r="H88" i="18"/>
  <c r="H87" i="18"/>
  <c r="J88" i="18"/>
  <c r="G88" i="18"/>
  <c r="G87" i="18"/>
  <c r="H70" i="18"/>
  <c r="H71" i="18"/>
  <c r="L71" i="18"/>
  <c r="N71" i="18"/>
  <c r="O71" i="18"/>
  <c r="I88" i="18"/>
  <c r="P48" i="18"/>
  <c r="H36" i="17"/>
  <c r="H37" i="17"/>
  <c r="P31" i="17"/>
  <c r="M71" i="17"/>
  <c r="H88" i="17"/>
  <c r="H87" i="17"/>
  <c r="J88" i="17"/>
  <c r="H70" i="17"/>
  <c r="H71" i="17"/>
  <c r="N71" i="17"/>
  <c r="I88" i="17"/>
  <c r="P48" i="17"/>
  <c r="P31" i="16"/>
  <c r="M71" i="16"/>
  <c r="H88" i="16"/>
  <c r="H87" i="16"/>
  <c r="J88" i="16"/>
  <c r="G88" i="16"/>
  <c r="G87" i="16"/>
  <c r="H53" i="16"/>
  <c r="H70" i="16"/>
  <c r="H71" i="16"/>
  <c r="L71" i="16"/>
  <c r="N71" i="16"/>
  <c r="G70" i="16"/>
  <c r="G71" i="16"/>
  <c r="K71" i="16"/>
  <c r="O71" i="16"/>
  <c r="I88" i="16"/>
  <c r="G49" i="16"/>
  <c r="P48" i="16"/>
  <c r="P32" i="14"/>
  <c r="P31" i="14"/>
  <c r="P49" i="14"/>
  <c r="G50" i="14"/>
  <c r="M71" i="14"/>
  <c r="H88" i="14"/>
  <c r="H87" i="14"/>
  <c r="J88" i="14"/>
  <c r="H53" i="14"/>
  <c r="H70" i="14"/>
  <c r="H71" i="14"/>
  <c r="L71" i="14"/>
  <c r="N71" i="14"/>
  <c r="G70" i="14"/>
  <c r="G71" i="14"/>
  <c r="K71" i="14"/>
  <c r="O71" i="14"/>
  <c r="I88" i="14"/>
  <c r="P48" i="14"/>
  <c r="H88" i="15"/>
  <c r="H87" i="15"/>
  <c r="G88" i="15"/>
  <c r="G87" i="15"/>
  <c r="H70" i="15"/>
  <c r="H71" i="15"/>
  <c r="L71" i="15"/>
  <c r="N71" i="15"/>
  <c r="I88" i="15"/>
  <c r="G49" i="15"/>
  <c r="P48" i="15"/>
  <c r="G87" i="17"/>
  <c r="P32" i="17"/>
  <c r="H53" i="15"/>
  <c r="P49" i="19"/>
  <c r="P49" i="17"/>
  <c r="G33" i="19"/>
  <c r="P33" i="19"/>
  <c r="P32" i="16"/>
  <c r="G87" i="14"/>
  <c r="P50" i="19"/>
  <c r="P50" i="18"/>
  <c r="G35" i="18"/>
  <c r="P33" i="18"/>
  <c r="P50" i="17"/>
  <c r="G35" i="17"/>
  <c r="P33" i="17"/>
  <c r="P49" i="16"/>
  <c r="G50" i="16"/>
  <c r="P33" i="16"/>
  <c r="P50" i="14"/>
  <c r="G52" i="14"/>
  <c r="P33" i="14"/>
  <c r="P49" i="15"/>
  <c r="G50" i="15"/>
  <c r="P32" i="15"/>
  <c r="O92" i="1"/>
  <c r="N92" i="1"/>
  <c r="M92" i="1"/>
  <c r="L92" i="1"/>
  <c r="K92" i="1"/>
  <c r="J92" i="1"/>
  <c r="I92" i="1"/>
  <c r="H92" i="1"/>
  <c r="G92" i="1"/>
  <c r="O82" i="1"/>
  <c r="N82" i="1"/>
  <c r="M82" i="1"/>
  <c r="L82" i="1"/>
  <c r="K82" i="1"/>
  <c r="J82" i="1"/>
  <c r="I82" i="1"/>
  <c r="H82" i="1"/>
  <c r="G82" i="1"/>
  <c r="O75" i="1"/>
  <c r="N75" i="1"/>
  <c r="M75" i="1"/>
  <c r="L75" i="1"/>
  <c r="K75" i="1"/>
  <c r="J75" i="1"/>
  <c r="I75" i="1"/>
  <c r="H75" i="1"/>
  <c r="G75" i="1"/>
  <c r="O65" i="1"/>
  <c r="O66" i="1"/>
  <c r="O67" i="1"/>
  <c r="O69" i="1"/>
  <c r="N65" i="1"/>
  <c r="M65" i="1"/>
  <c r="M66" i="1"/>
  <c r="M67" i="1"/>
  <c r="M69" i="1"/>
  <c r="L65" i="1"/>
  <c r="K65" i="1"/>
  <c r="K66" i="1"/>
  <c r="K67" i="1"/>
  <c r="K69" i="1"/>
  <c r="J65" i="1"/>
  <c r="I65" i="1"/>
  <c r="I66" i="1"/>
  <c r="I67" i="1"/>
  <c r="I69" i="1"/>
  <c r="I70" i="1"/>
  <c r="H65" i="1"/>
  <c r="G65" i="1"/>
  <c r="O58" i="1"/>
  <c r="N58" i="1"/>
  <c r="M58" i="1"/>
  <c r="L58" i="1"/>
  <c r="K58" i="1"/>
  <c r="J58" i="1"/>
  <c r="I58" i="1"/>
  <c r="H58" i="1"/>
  <c r="G58" i="1"/>
  <c r="O48" i="1"/>
  <c r="O49" i="1"/>
  <c r="O50" i="1"/>
  <c r="O52" i="1"/>
  <c r="N48" i="1"/>
  <c r="N49" i="1"/>
  <c r="N50" i="1"/>
  <c r="N52" i="1"/>
  <c r="M48" i="1"/>
  <c r="M49" i="1"/>
  <c r="M50" i="1"/>
  <c r="M52" i="1"/>
  <c r="L48" i="1"/>
  <c r="L49" i="1"/>
  <c r="L50" i="1"/>
  <c r="L52" i="1"/>
  <c r="K48" i="1"/>
  <c r="K49" i="1"/>
  <c r="K50" i="1"/>
  <c r="K52" i="1"/>
  <c r="J48" i="1"/>
  <c r="J49" i="1"/>
  <c r="J50" i="1"/>
  <c r="J52" i="1"/>
  <c r="J53" i="1"/>
  <c r="I48" i="1"/>
  <c r="I49" i="1"/>
  <c r="I50" i="1"/>
  <c r="I52" i="1"/>
  <c r="I53" i="1"/>
  <c r="H48" i="1"/>
  <c r="H49" i="1"/>
  <c r="H50" i="1"/>
  <c r="H52" i="1"/>
  <c r="H53" i="1"/>
  <c r="G48" i="1"/>
  <c r="O41" i="4"/>
  <c r="N41" i="4"/>
  <c r="M41" i="4"/>
  <c r="L41" i="4"/>
  <c r="K41" i="4"/>
  <c r="J41" i="4"/>
  <c r="I41" i="4"/>
  <c r="H41" i="4"/>
  <c r="G41" i="4"/>
  <c r="E41" i="4"/>
  <c r="O58" i="4"/>
  <c r="N58" i="4"/>
  <c r="M58" i="4"/>
  <c r="L58" i="4"/>
  <c r="K58" i="4"/>
  <c r="J58" i="4"/>
  <c r="I58" i="4"/>
  <c r="H58" i="4"/>
  <c r="G58" i="4"/>
  <c r="O75" i="4"/>
  <c r="N75" i="4"/>
  <c r="M75" i="4"/>
  <c r="L75" i="4"/>
  <c r="K75" i="4"/>
  <c r="J75" i="4"/>
  <c r="I75" i="4"/>
  <c r="H75" i="4"/>
  <c r="G75" i="4"/>
  <c r="O92" i="4"/>
  <c r="N92" i="4"/>
  <c r="M92" i="4"/>
  <c r="L92" i="4"/>
  <c r="K92" i="4"/>
  <c r="J92" i="4"/>
  <c r="I92" i="4"/>
  <c r="H92" i="4"/>
  <c r="G92" i="4"/>
  <c r="P30" i="1"/>
  <c r="P29" i="1"/>
  <c r="P28" i="1"/>
  <c r="P27" i="1"/>
  <c r="E75" i="4"/>
  <c r="H66" i="1"/>
  <c r="H67" i="1"/>
  <c r="H69" i="1"/>
  <c r="H70" i="1"/>
  <c r="J66" i="1"/>
  <c r="J67" i="1"/>
  <c r="J69" i="1"/>
  <c r="J70" i="1"/>
  <c r="L66" i="1"/>
  <c r="L67" i="1"/>
  <c r="L69" i="1"/>
  <c r="L70" i="1"/>
  <c r="N66" i="1"/>
  <c r="N67" i="1"/>
  <c r="N69" i="1"/>
  <c r="N70" i="1"/>
  <c r="G66" i="1"/>
  <c r="G67" i="1"/>
  <c r="G69" i="1"/>
  <c r="G70" i="1"/>
  <c r="O83" i="1"/>
  <c r="O84" i="1"/>
  <c r="O86" i="1"/>
  <c r="O87" i="1"/>
  <c r="O88" i="1"/>
  <c r="M83" i="1"/>
  <c r="M84" i="1"/>
  <c r="M86" i="1"/>
  <c r="M87" i="1"/>
  <c r="M88" i="1"/>
  <c r="K83" i="1"/>
  <c r="K84" i="1"/>
  <c r="K86" i="1"/>
  <c r="K87" i="1"/>
  <c r="K88" i="1"/>
  <c r="I83" i="1"/>
  <c r="I84" i="1"/>
  <c r="I86" i="1"/>
  <c r="I87" i="1"/>
  <c r="E92" i="4"/>
  <c r="E75" i="1"/>
  <c r="H83" i="1"/>
  <c r="H84" i="1"/>
  <c r="H86" i="1"/>
  <c r="H87" i="1"/>
  <c r="J83" i="1"/>
  <c r="J84" i="1"/>
  <c r="J86" i="1"/>
  <c r="J88" i="1"/>
  <c r="L83" i="1"/>
  <c r="L84" i="1"/>
  <c r="L86" i="1"/>
  <c r="L87" i="1"/>
  <c r="L88" i="1"/>
  <c r="N83" i="1"/>
  <c r="N84" i="1"/>
  <c r="N86" i="1"/>
  <c r="N87" i="1"/>
  <c r="N88" i="1"/>
  <c r="G83" i="1"/>
  <c r="G84" i="1"/>
  <c r="G86" i="1"/>
  <c r="G87" i="1"/>
  <c r="E92" i="1"/>
  <c r="E58" i="4"/>
  <c r="G35" i="19"/>
  <c r="G36" i="19"/>
  <c r="E58" i="1"/>
  <c r="E41" i="1"/>
  <c r="P48" i="1"/>
  <c r="P31" i="1"/>
  <c r="P52" i="19"/>
  <c r="P54" i="19"/>
  <c r="P35" i="19"/>
  <c r="P52" i="18"/>
  <c r="P54" i="18"/>
  <c r="G36" i="18"/>
  <c r="P35" i="18"/>
  <c r="P52" i="17"/>
  <c r="P54" i="17"/>
  <c r="G36" i="17"/>
  <c r="P35" i="17"/>
  <c r="P50" i="16"/>
  <c r="G52" i="16"/>
  <c r="P35" i="16"/>
  <c r="P52" i="14"/>
  <c r="P54" i="14"/>
  <c r="G53" i="14"/>
  <c r="P35" i="14"/>
  <c r="P50" i="15"/>
  <c r="G52" i="15"/>
  <c r="P33" i="15"/>
  <c r="G49" i="1"/>
  <c r="P49" i="1"/>
  <c r="H88" i="1"/>
  <c r="K70" i="1"/>
  <c r="M70" i="1"/>
  <c r="O70" i="1"/>
  <c r="K53" i="1"/>
  <c r="M53" i="1"/>
  <c r="O53" i="1"/>
  <c r="L53" i="1"/>
  <c r="N53" i="1"/>
  <c r="O82" i="4"/>
  <c r="N82" i="4"/>
  <c r="M82" i="4"/>
  <c r="L82" i="4"/>
  <c r="K82" i="4"/>
  <c r="J82" i="4"/>
  <c r="I82" i="4"/>
  <c r="H82" i="4"/>
  <c r="G82" i="4"/>
  <c r="O65" i="4"/>
  <c r="O66" i="4"/>
  <c r="O67" i="4"/>
  <c r="O69" i="4"/>
  <c r="N65" i="4"/>
  <c r="N66" i="4"/>
  <c r="N67" i="4"/>
  <c r="N69" i="4"/>
  <c r="M65" i="4"/>
  <c r="M66" i="4"/>
  <c r="M67" i="4"/>
  <c r="M69" i="4"/>
  <c r="L65" i="4"/>
  <c r="L66" i="4"/>
  <c r="L67" i="4"/>
  <c r="L69" i="4"/>
  <c r="K65" i="4"/>
  <c r="K66" i="4"/>
  <c r="K67" i="4"/>
  <c r="K69" i="4"/>
  <c r="J65" i="4"/>
  <c r="J66" i="4"/>
  <c r="J67" i="4"/>
  <c r="J69" i="4"/>
  <c r="I65" i="4"/>
  <c r="I66" i="4"/>
  <c r="I67" i="4"/>
  <c r="I69" i="4"/>
  <c r="H65" i="4"/>
  <c r="H66" i="4"/>
  <c r="H67" i="4"/>
  <c r="H69" i="4"/>
  <c r="G65" i="4"/>
  <c r="G66" i="4"/>
  <c r="G67" i="4"/>
  <c r="G69" i="4"/>
  <c r="O48" i="4"/>
  <c r="O49" i="4"/>
  <c r="O50" i="4"/>
  <c r="O52" i="4"/>
  <c r="N48" i="4"/>
  <c r="N49" i="4"/>
  <c r="N50" i="4"/>
  <c r="N52" i="4"/>
  <c r="M48" i="4"/>
  <c r="M49" i="4"/>
  <c r="M50" i="4"/>
  <c r="M52" i="4"/>
  <c r="L48" i="4"/>
  <c r="L49" i="4"/>
  <c r="L50" i="4"/>
  <c r="L52" i="4"/>
  <c r="K48" i="4"/>
  <c r="K49" i="4"/>
  <c r="K50" i="4"/>
  <c r="K52" i="4"/>
  <c r="J48" i="4"/>
  <c r="J49" i="4"/>
  <c r="J50" i="4"/>
  <c r="J52" i="4"/>
  <c r="I48" i="4"/>
  <c r="I49" i="4"/>
  <c r="I50" i="4"/>
  <c r="I52" i="4"/>
  <c r="H48" i="4"/>
  <c r="H49" i="4"/>
  <c r="H50" i="4"/>
  <c r="H52" i="4"/>
  <c r="G48" i="4"/>
  <c r="F20" i="4"/>
  <c r="O71" i="1"/>
  <c r="M71" i="1"/>
  <c r="K71" i="1"/>
  <c r="I71" i="1"/>
  <c r="I88" i="1"/>
  <c r="G88" i="1"/>
  <c r="L71" i="1"/>
  <c r="H71" i="1"/>
  <c r="J71" i="1"/>
  <c r="N71" i="1"/>
  <c r="G71" i="1"/>
  <c r="J87" i="1"/>
  <c r="P35" i="1"/>
  <c r="G37" i="19"/>
  <c r="P48" i="4"/>
  <c r="P31" i="4"/>
  <c r="G50" i="1"/>
  <c r="G52" i="1"/>
  <c r="G54" i="1"/>
  <c r="G37" i="18"/>
  <c r="G37" i="17"/>
  <c r="P52" i="16"/>
  <c r="P54" i="16"/>
  <c r="G53" i="16"/>
  <c r="P35" i="15"/>
  <c r="P52" i="15"/>
  <c r="P54" i="15"/>
  <c r="G53" i="15"/>
  <c r="G49" i="4"/>
  <c r="G50" i="4"/>
  <c r="P50" i="4"/>
  <c r="P70" i="1"/>
  <c r="H53" i="4"/>
  <c r="H70" i="4"/>
  <c r="H71" i="4"/>
  <c r="L71" i="4"/>
  <c r="G70" i="4"/>
  <c r="G71" i="4"/>
  <c r="K71" i="4"/>
  <c r="M71" i="4"/>
  <c r="O71" i="4"/>
  <c r="N71" i="4"/>
  <c r="O54" i="1"/>
  <c r="N54" i="1"/>
  <c r="M54" i="1"/>
  <c r="L54" i="1"/>
  <c r="K54" i="1"/>
  <c r="J54" i="1"/>
  <c r="I54" i="1"/>
  <c r="H54" i="1"/>
  <c r="P32" i="1"/>
  <c r="P50" i="1"/>
  <c r="G52" i="4"/>
  <c r="G53" i="4"/>
  <c r="P49" i="4"/>
  <c r="P52" i="1"/>
  <c r="G53" i="1"/>
  <c r="P53" i="1"/>
  <c r="P54" i="4"/>
  <c r="P33" i="1"/>
  <c r="P44" i="1"/>
  <c r="P45" i="1"/>
  <c r="P46" i="1"/>
  <c r="P47" i="1"/>
  <c r="P52" i="4"/>
  <c r="P36" i="1"/>
  <c r="P37" i="1"/>
  <c r="P47" i="4"/>
  <c r="P46" i="4"/>
  <c r="P45" i="4"/>
  <c r="P44" i="4"/>
  <c r="P30" i="4"/>
  <c r="P29" i="4"/>
  <c r="P28" i="4"/>
  <c r="P27" i="4"/>
  <c r="F22" i="19"/>
  <c r="F21" i="19"/>
  <c r="F20" i="19"/>
  <c r="E18" i="19"/>
  <c r="F22" i="18"/>
  <c r="F21" i="18"/>
  <c r="F20" i="18"/>
  <c r="E18" i="18"/>
  <c r="F22" i="17"/>
  <c r="F21" i="17"/>
  <c r="F20" i="17"/>
  <c r="E18" i="17"/>
  <c r="N83" i="4"/>
  <c r="N84" i="4"/>
  <c r="N86" i="4"/>
  <c r="G83" i="4"/>
  <c r="G84" i="4"/>
  <c r="G86" i="4"/>
  <c r="H83" i="4"/>
  <c r="H84" i="4"/>
  <c r="H86" i="4"/>
  <c r="I83" i="4"/>
  <c r="I84" i="4"/>
  <c r="I86" i="4"/>
  <c r="J83" i="4"/>
  <c r="J84" i="4"/>
  <c r="J86" i="4"/>
  <c r="K83" i="4"/>
  <c r="K84" i="4"/>
  <c r="K86" i="4"/>
  <c r="L83" i="4"/>
  <c r="L84" i="4"/>
  <c r="L86" i="4"/>
  <c r="M83" i="4"/>
  <c r="M84" i="4"/>
  <c r="M86" i="4"/>
  <c r="O83" i="4"/>
  <c r="O84" i="4"/>
  <c r="O86" i="4"/>
  <c r="P33" i="4"/>
  <c r="J88" i="4"/>
  <c r="H87" i="4"/>
  <c r="H88" i="4"/>
  <c r="I88" i="4"/>
  <c r="G88" i="4"/>
  <c r="G87" i="4"/>
  <c r="P32" i="4"/>
  <c r="F22" i="16"/>
  <c r="F21" i="16"/>
  <c r="F20" i="16"/>
  <c r="E18" i="16"/>
  <c r="F22" i="14"/>
  <c r="F21" i="14"/>
  <c r="F20" i="14"/>
  <c r="E18" i="14"/>
  <c r="F22" i="15"/>
  <c r="F21" i="15"/>
  <c r="F20" i="15"/>
  <c r="E18" i="15"/>
  <c r="E18" i="4"/>
  <c r="P35" i="4"/>
  <c r="F22" i="4"/>
  <c r="F21" i="4"/>
  <c r="C9" i="3"/>
  <c r="E4" i="3"/>
  <c r="A24" i="19"/>
  <c r="A24" i="18"/>
  <c r="A24" i="17"/>
  <c r="A24" i="16"/>
  <c r="A24" i="14"/>
  <c r="A24" i="15"/>
  <c r="A24" i="4"/>
  <c r="A24" i="1"/>
  <c r="E9" i="3"/>
  <c r="A43" i="14"/>
  <c r="A77" i="18"/>
  <c r="A77" i="17"/>
  <c r="A77" i="16"/>
  <c r="A77" i="14"/>
  <c r="A77" i="15"/>
  <c r="A77" i="4"/>
  <c r="A77" i="1"/>
  <c r="A60" i="4"/>
  <c r="A60" i="15"/>
  <c r="A60" i="14"/>
  <c r="A60" i="16"/>
  <c r="A60" i="17"/>
  <c r="A60" i="18"/>
  <c r="A60" i="1"/>
  <c r="A43" i="18"/>
  <c r="A43" i="17"/>
  <c r="A43" i="16"/>
  <c r="A43" i="15"/>
  <c r="A43" i="4"/>
  <c r="A43" i="1"/>
  <c r="A26" i="1"/>
  <c r="A26" i="4"/>
  <c r="A26" i="15"/>
  <c r="A26" i="14"/>
  <c r="A26" i="16"/>
  <c r="A26" i="17"/>
  <c r="A26" i="18"/>
  <c r="A29" i="18"/>
  <c r="A77" i="19"/>
  <c r="A60" i="19"/>
  <c r="A43" i="19"/>
  <c r="A26" i="19"/>
  <c r="A1" i="19"/>
  <c r="A1" i="18"/>
  <c r="A1" i="17"/>
  <c r="A1" i="16"/>
  <c r="A1" i="14"/>
  <c r="A1" i="15"/>
  <c r="C21" i="3"/>
  <c r="C19" i="3"/>
  <c r="C17" i="3"/>
  <c r="C15" i="3"/>
  <c r="E21" i="3"/>
  <c r="E19" i="3"/>
  <c r="E17" i="3"/>
  <c r="E15" i="3"/>
  <c r="A29" i="19"/>
  <c r="A29" i="17"/>
  <c r="A29" i="16"/>
  <c r="A29" i="14"/>
  <c r="A29" i="15"/>
  <c r="E13" i="3"/>
  <c r="C13" i="3"/>
  <c r="C11" i="3"/>
  <c r="A96" i="1"/>
  <c r="A29" i="1"/>
  <c r="A1" i="3"/>
  <c r="O9" i="3"/>
  <c r="O10" i="3"/>
  <c r="P88" i="1"/>
  <c r="P71" i="1"/>
  <c r="P87" i="1"/>
  <c r="P54" i="1"/>
  <c r="K70" i="15"/>
  <c r="M70" i="15"/>
  <c r="L70" i="15"/>
  <c r="N70" i="15"/>
  <c r="O70" i="15"/>
  <c r="M53" i="15"/>
  <c r="N87" i="15"/>
  <c r="O87" i="15"/>
  <c r="M87" i="15"/>
  <c r="L87" i="15"/>
  <c r="K87" i="15"/>
  <c r="L53" i="15"/>
  <c r="K53" i="15"/>
  <c r="N53" i="15"/>
  <c r="O53" i="15"/>
  <c r="I36" i="19"/>
  <c r="K88" i="15"/>
  <c r="M88" i="15"/>
  <c r="L88" i="15"/>
  <c r="O88" i="15"/>
  <c r="N88" i="15"/>
  <c r="I37" i="19"/>
  <c r="J36" i="19"/>
  <c r="J37" i="19"/>
  <c r="N36" i="19"/>
  <c r="N37" i="19"/>
  <c r="O36" i="19"/>
  <c r="O37" i="19"/>
  <c r="M36" i="19"/>
  <c r="M37" i="19"/>
  <c r="L36" i="19"/>
  <c r="L37" i="19"/>
  <c r="K36" i="19"/>
  <c r="P88" i="15"/>
  <c r="P36" i="19"/>
  <c r="K37" i="19"/>
  <c r="P37" i="19"/>
  <c r="P53" i="19"/>
  <c r="K70" i="19"/>
  <c r="M70" i="19"/>
  <c r="L70" i="19"/>
  <c r="N70" i="19"/>
  <c r="J87" i="19"/>
  <c r="J70" i="19"/>
  <c r="J71" i="19"/>
  <c r="O70" i="19"/>
  <c r="I70" i="19"/>
  <c r="I87" i="19"/>
  <c r="P70" i="19"/>
  <c r="K87" i="19"/>
  <c r="N87" i="19"/>
  <c r="M87" i="19"/>
  <c r="O87" i="19"/>
  <c r="L87" i="19"/>
  <c r="I71" i="19"/>
  <c r="P71" i="19"/>
  <c r="L88" i="19"/>
  <c r="M88" i="19"/>
  <c r="K88" i="19"/>
  <c r="O88" i="19"/>
  <c r="N88" i="19"/>
  <c r="P87" i="19"/>
  <c r="M70" i="4"/>
  <c r="N70" i="4"/>
  <c r="P88" i="19"/>
  <c r="O24" i="3"/>
  <c r="O70" i="4"/>
  <c r="K53" i="4"/>
  <c r="M53" i="4"/>
  <c r="L53" i="4"/>
  <c r="J53" i="4"/>
  <c r="N53" i="4"/>
  <c r="O53" i="4"/>
  <c r="J70" i="4"/>
  <c r="J71" i="4"/>
  <c r="K70" i="4"/>
  <c r="J87" i="4"/>
  <c r="L70" i="4"/>
  <c r="L87" i="4"/>
  <c r="L88" i="4"/>
  <c r="O87" i="4"/>
  <c r="O88" i="4"/>
  <c r="M87" i="4"/>
  <c r="M88" i="4"/>
  <c r="N87" i="4"/>
  <c r="N88" i="4"/>
  <c r="K87" i="4"/>
  <c r="K88" i="4"/>
  <c r="P88" i="4"/>
  <c r="I36" i="18"/>
  <c r="I37" i="18"/>
  <c r="K36" i="18"/>
  <c r="K37" i="18"/>
  <c r="O36" i="18"/>
  <c r="O37" i="18"/>
  <c r="N36" i="18"/>
  <c r="N37" i="18"/>
  <c r="M36" i="18"/>
  <c r="M37" i="18"/>
  <c r="L36" i="18"/>
  <c r="L37" i="18"/>
  <c r="J36" i="18"/>
  <c r="J37" i="18"/>
  <c r="P37" i="18"/>
  <c r="P36" i="18"/>
  <c r="P53" i="18"/>
  <c r="K70" i="18"/>
  <c r="J87" i="18"/>
  <c r="M70" i="18"/>
  <c r="I70" i="18"/>
  <c r="N70" i="18"/>
  <c r="L70" i="18"/>
  <c r="O70" i="18"/>
  <c r="I87" i="18"/>
  <c r="J70" i="18"/>
  <c r="J71" i="18"/>
  <c r="L87" i="18"/>
  <c r="K87" i="18"/>
  <c r="L88" i="18"/>
  <c r="K88" i="18"/>
  <c r="M87" i="18"/>
  <c r="O87" i="18"/>
  <c r="N87" i="18"/>
  <c r="P70" i="18"/>
  <c r="I71" i="18"/>
  <c r="P71" i="18"/>
  <c r="O88" i="18"/>
  <c r="N88" i="18"/>
  <c r="M88" i="18"/>
  <c r="P87" i="18"/>
  <c r="O22" i="3"/>
  <c r="O21" i="3"/>
  <c r="P88" i="18"/>
  <c r="P36" i="16"/>
  <c r="L53" i="16"/>
  <c r="K53" i="16"/>
  <c r="M53" i="16"/>
  <c r="J53" i="16"/>
  <c r="N53" i="16"/>
  <c r="O53" i="16"/>
  <c r="I53" i="16"/>
  <c r="P37" i="16"/>
  <c r="P53" i="16"/>
  <c r="K70" i="16"/>
  <c r="M70" i="16"/>
  <c r="N70" i="16"/>
  <c r="J87" i="16"/>
  <c r="I70" i="16"/>
  <c r="I71" i="16"/>
  <c r="J70" i="16"/>
  <c r="J71" i="16"/>
  <c r="I87" i="16"/>
  <c r="L70" i="16"/>
  <c r="O70" i="16"/>
  <c r="O87" i="16"/>
  <c r="O88" i="16"/>
  <c r="P71" i="16"/>
  <c r="K87" i="16"/>
  <c r="L87" i="16"/>
  <c r="N87" i="16"/>
  <c r="M87" i="16"/>
  <c r="P70" i="16"/>
  <c r="M88" i="16"/>
  <c r="L88" i="16"/>
  <c r="N88" i="16"/>
  <c r="K88" i="16"/>
  <c r="P87" i="16"/>
  <c r="O18" i="3"/>
  <c r="O17" i="3"/>
  <c r="P88" i="16"/>
  <c r="P36" i="14"/>
  <c r="P37" i="14"/>
  <c r="L53" i="14"/>
  <c r="K53" i="14"/>
  <c r="O53" i="14"/>
  <c r="I53" i="14"/>
  <c r="M53" i="14"/>
  <c r="J53" i="14"/>
  <c r="N53" i="14"/>
  <c r="P53" i="14"/>
  <c r="K70" i="14"/>
  <c r="M73" i="14"/>
  <c r="M70" i="14"/>
  <c r="L70" i="14"/>
  <c r="J70" i="14"/>
  <c r="J71" i="14"/>
  <c r="J87" i="14"/>
  <c r="N73" i="14"/>
  <c r="N70" i="14"/>
  <c r="I70" i="14"/>
  <c r="I71" i="14"/>
  <c r="O73" i="14"/>
  <c r="O70" i="14"/>
  <c r="I87" i="14"/>
  <c r="K87" i="14"/>
  <c r="M90" i="14"/>
  <c r="M87" i="14"/>
  <c r="P71" i="14"/>
  <c r="K88" i="14"/>
  <c r="M88" i="14"/>
  <c r="P70" i="14"/>
  <c r="N90" i="14"/>
  <c r="N87" i="14"/>
  <c r="O90" i="14"/>
  <c r="O87" i="14"/>
  <c r="L87" i="14"/>
  <c r="L88" i="14"/>
  <c r="O88" i="14"/>
  <c r="N88" i="14"/>
  <c r="P87" i="14"/>
  <c r="O15" i="3"/>
  <c r="P88" i="14"/>
  <c r="O16" i="3"/>
  <c r="P36" i="15"/>
  <c r="J53" i="15"/>
  <c r="I53" i="15"/>
  <c r="J87" i="15"/>
  <c r="J70" i="15"/>
  <c r="J71" i="15"/>
  <c r="I70" i="15"/>
  <c r="I87" i="15"/>
  <c r="P36" i="4"/>
  <c r="P70" i="15"/>
  <c r="I71" i="15"/>
  <c r="P71" i="15"/>
  <c r="P87" i="15"/>
  <c r="P53" i="15"/>
  <c r="I53" i="4"/>
  <c r="P53" i="4"/>
  <c r="I70" i="4"/>
  <c r="P70" i="4"/>
  <c r="I87" i="4"/>
  <c r="P87" i="4"/>
  <c r="O14" i="3"/>
  <c r="P37" i="15"/>
  <c r="O12" i="3"/>
  <c r="P37" i="4"/>
  <c r="I71" i="4"/>
  <c r="P71" i="4"/>
  <c r="I36" i="17"/>
  <c r="O11" i="3"/>
  <c r="O13" i="3"/>
  <c r="I37" i="17"/>
  <c r="O36" i="17"/>
  <c r="O37" i="17"/>
  <c r="N36" i="17"/>
  <c r="N37" i="17"/>
  <c r="L36" i="17"/>
  <c r="L37" i="17"/>
  <c r="K36" i="17"/>
  <c r="K37" i="17"/>
  <c r="M36" i="17"/>
  <c r="M37" i="17"/>
  <c r="J36" i="17"/>
  <c r="P36" i="17"/>
  <c r="J37" i="17"/>
  <c r="K70" i="17"/>
  <c r="M70" i="17"/>
  <c r="J87" i="17"/>
  <c r="I70" i="17"/>
  <c r="L70" i="17"/>
  <c r="N70" i="17"/>
  <c r="O70" i="17"/>
  <c r="K87" i="17"/>
  <c r="I87" i="17"/>
  <c r="N87" i="17"/>
  <c r="M87" i="17"/>
  <c r="J70" i="17"/>
  <c r="J71" i="17"/>
  <c r="P37" i="17"/>
  <c r="N88" i="17"/>
  <c r="K88" i="17"/>
  <c r="P53" i="17"/>
  <c r="M88" i="17"/>
  <c r="P70" i="17"/>
  <c r="O87" i="17"/>
  <c r="I71" i="17"/>
  <c r="L87" i="17"/>
  <c r="P71" i="17"/>
  <c r="L88" i="17"/>
  <c r="O88" i="17"/>
  <c r="P87" i="17"/>
  <c r="O20" i="3"/>
  <c r="O32" i="3"/>
  <c r="P88" i="17"/>
  <c r="O31" i="3"/>
  <c r="O19" i="3"/>
</calcChain>
</file>

<file path=xl/sharedStrings.xml><?xml version="1.0" encoding="utf-8"?>
<sst xmlns="http://schemas.openxmlformats.org/spreadsheetml/2006/main" count="1114" uniqueCount="90">
  <si>
    <t>消費税率</t>
    <rPh sb="0" eb="3">
      <t>ショウヒゼイ</t>
    </rPh>
    <rPh sb="3" eb="4">
      <t>リツ</t>
    </rPh>
    <phoneticPr fontId="2"/>
  </si>
  <si>
    <t>Ⅰ　物品費</t>
    <rPh sb="2" eb="4">
      <t>ブッピン</t>
    </rPh>
    <rPh sb="4" eb="5">
      <t>ヒ</t>
    </rPh>
    <phoneticPr fontId="2"/>
  </si>
  <si>
    <t>Ⅱ　人件費・謝金</t>
    <rPh sb="2" eb="5">
      <t>ジンケンヒ</t>
    </rPh>
    <rPh sb="6" eb="8">
      <t>シャキン</t>
    </rPh>
    <phoneticPr fontId="2"/>
  </si>
  <si>
    <t>Ⅲ　旅費</t>
    <rPh sb="2" eb="4">
      <t>リョヒ</t>
    </rPh>
    <phoneticPr fontId="2"/>
  </si>
  <si>
    <t>Ⅳ　その他</t>
    <rPh sb="4" eb="5">
      <t>タ</t>
    </rPh>
    <phoneticPr fontId="2"/>
  </si>
  <si>
    <t>Ⅴ　一般管理費</t>
    <rPh sb="2" eb="4">
      <t>イッパン</t>
    </rPh>
    <rPh sb="4" eb="7">
      <t>カンリヒ</t>
    </rPh>
    <phoneticPr fontId="2"/>
  </si>
  <si>
    <t>一般管理費率</t>
    <rPh sb="5" eb="6">
      <t>リツ</t>
    </rPh>
    <phoneticPr fontId="2"/>
  </si>
  <si>
    <t>管理番号：</t>
    <rPh sb="0" eb="2">
      <t>カンリ</t>
    </rPh>
    <rPh sb="2" eb="4">
      <t>バンゴウ</t>
    </rPh>
    <phoneticPr fontId="2"/>
  </si>
  <si>
    <r>
      <t>　　　　　小計</t>
    </r>
    <r>
      <rPr>
        <sz val="9"/>
        <rFont val="ＭＳ 明朝"/>
        <family val="1"/>
        <charset val="128"/>
      </rPr>
      <t>（Ⅰ+Ⅱ+Ⅲ+Ⅳ）</t>
    </r>
    <rPh sb="5" eb="7">
      <t>ショウケイ</t>
    </rPh>
    <phoneticPr fontId="2"/>
  </si>
  <si>
    <t>受託者名</t>
    <rPh sb="0" eb="3">
      <t>ジュタクシャ</t>
    </rPh>
    <rPh sb="3" eb="4">
      <t>メイ</t>
    </rPh>
    <phoneticPr fontId="2"/>
  </si>
  <si>
    <t>（うち消費税額および地方消費税額）</t>
    <rPh sb="3" eb="6">
      <t>ショウヒゼイ</t>
    </rPh>
    <rPh sb="6" eb="7">
      <t>ガク</t>
    </rPh>
    <rPh sb="10" eb="12">
      <t>チホウ</t>
    </rPh>
    <rPh sb="12" eb="14">
      <t>ショウヒ</t>
    </rPh>
    <rPh sb="14" eb="16">
      <t>ゼイガク</t>
    </rPh>
    <phoneticPr fontId="2"/>
  </si>
  <si>
    <r>
      <t>　　　　　小計</t>
    </r>
    <r>
      <rPr>
        <sz val="9"/>
        <rFont val="ＭＳ 明朝"/>
        <family val="1"/>
        <charset val="128"/>
      </rPr>
      <t>（Ⅰ+Ⅱ+Ⅲ+Ⅳ+Ⅴ）</t>
    </r>
    <rPh sb="5" eb="7">
      <t>ショウケイ</t>
    </rPh>
    <phoneticPr fontId="2"/>
  </si>
  <si>
    <t>Ⅵ　再委託費</t>
    <rPh sb="2" eb="5">
      <t>サイイタク</t>
    </rPh>
    <rPh sb="5" eb="6">
      <t>ヒ</t>
    </rPh>
    <phoneticPr fontId="2"/>
  </si>
  <si>
    <r>
      <t>　　　　　総経費</t>
    </r>
    <r>
      <rPr>
        <sz val="9"/>
        <rFont val="ＭＳ 明朝"/>
        <family val="1"/>
        <charset val="128"/>
      </rPr>
      <t>(Ⅰ+Ⅱ+Ⅲ+Ⅳ+Ⅴ＋Ⅵ)</t>
    </r>
    <rPh sb="5" eb="8">
      <t>ソウケイヒ</t>
    </rPh>
    <phoneticPr fontId="2"/>
  </si>
  <si>
    <t>府省共通費目</t>
    <rPh sb="0" eb="1">
      <t>フ</t>
    </rPh>
    <rPh sb="1" eb="2">
      <t>ショウ</t>
    </rPh>
    <rPh sb="2" eb="4">
      <t>キョウツウ</t>
    </rPh>
    <rPh sb="4" eb="6">
      <t>ヒモク</t>
    </rPh>
    <phoneticPr fontId="2"/>
  </si>
  <si>
    <t>総　額</t>
    <rPh sb="0" eb="1">
      <t>ソウ</t>
    </rPh>
    <rPh sb="2" eb="3">
      <t>ガク</t>
    </rPh>
    <phoneticPr fontId="2"/>
  </si>
  <si>
    <t>総額</t>
    <rPh sb="0" eb="2">
      <t>ソウガク</t>
    </rPh>
    <phoneticPr fontId="2"/>
  </si>
  <si>
    <t>　</t>
    <phoneticPr fontId="2"/>
  </si>
  <si>
    <t>副題：</t>
    <rPh sb="0" eb="2">
      <t>フクダイ</t>
    </rPh>
    <phoneticPr fontId="2"/>
  </si>
  <si>
    <t>(単位：円）</t>
    <rPh sb="1" eb="3">
      <t>タンイ</t>
    </rPh>
    <rPh sb="4" eb="5">
      <t>エン</t>
    </rPh>
    <phoneticPr fontId="2"/>
  </si>
  <si>
    <t>　　・文字入力が不要なセルは空欄にしておいてください。</t>
    <rPh sb="3" eb="5">
      <t>モジ</t>
    </rPh>
    <rPh sb="5" eb="7">
      <t>ニュウリョク</t>
    </rPh>
    <rPh sb="8" eb="10">
      <t>フヨウ</t>
    </rPh>
    <rPh sb="14" eb="16">
      <t>クウラン</t>
    </rPh>
    <phoneticPr fontId="2"/>
  </si>
  <si>
    <t>［その他］</t>
    <rPh sb="3" eb="4">
      <t>タ</t>
    </rPh>
    <phoneticPr fontId="2"/>
  </si>
  <si>
    <t>費目</t>
    <rPh sb="0" eb="2">
      <t>ヒモク</t>
    </rPh>
    <phoneticPr fontId="2"/>
  </si>
  <si>
    <t>２．契約書には研究開発課題全体の実施計画書(本文）と各者ごとの別紙１を添付します。</t>
    <rPh sb="2" eb="5">
      <t>ケイヤクショ</t>
    </rPh>
    <rPh sb="7" eb="9">
      <t>ケンキュウ</t>
    </rPh>
    <rPh sb="9" eb="11">
      <t>カイハツ</t>
    </rPh>
    <rPh sb="11" eb="13">
      <t>カダイ</t>
    </rPh>
    <rPh sb="13" eb="15">
      <t>ゼンタイ</t>
    </rPh>
    <rPh sb="16" eb="18">
      <t>ジッシ</t>
    </rPh>
    <rPh sb="18" eb="21">
      <t>ケイカクショ</t>
    </rPh>
    <rPh sb="22" eb="24">
      <t>ホンブン</t>
    </rPh>
    <rPh sb="26" eb="27">
      <t>カク</t>
    </rPh>
    <rPh sb="27" eb="28">
      <t>シャ</t>
    </rPh>
    <rPh sb="31" eb="33">
      <t>ベッシ</t>
    </rPh>
    <rPh sb="35" eb="37">
      <t>テンプ</t>
    </rPh>
    <phoneticPr fontId="5"/>
  </si>
  <si>
    <t>税込→</t>
    <rPh sb="0" eb="2">
      <t>ゼイコミ</t>
    </rPh>
    <phoneticPr fontId="2"/>
  </si>
  <si>
    <t>←税抜</t>
    <rPh sb="1" eb="3">
      <t>ゼイヌキ</t>
    </rPh>
    <phoneticPr fontId="2"/>
  </si>
  <si>
    <t>税抜→</t>
    <rPh sb="0" eb="2">
      <t>ゼイヌキ</t>
    </rPh>
    <phoneticPr fontId="2"/>
  </si>
  <si>
    <t>←税込</t>
    <rPh sb="1" eb="3">
      <t>ゼイコミ</t>
    </rPh>
    <phoneticPr fontId="2"/>
  </si>
  <si>
    <t>消費税（外税額）</t>
    <rPh sb="0" eb="3">
      <t>ショウヒゼイ</t>
    </rPh>
    <rPh sb="4" eb="6">
      <t>ソトゼイ</t>
    </rPh>
    <rPh sb="6" eb="7">
      <t>ガク</t>
    </rPh>
    <phoneticPr fontId="2"/>
  </si>
  <si>
    <t>消費税（内税額）＋消費税相当額</t>
    <rPh sb="0" eb="3">
      <t>ショウヒゼイ</t>
    </rPh>
    <rPh sb="4" eb="6">
      <t>ウチゼイ</t>
    </rPh>
    <rPh sb="6" eb="7">
      <t>ガク</t>
    </rPh>
    <rPh sb="9" eb="12">
      <t>ショウヒゼイ</t>
    </rPh>
    <rPh sb="12" eb="14">
      <t>ソウトウ</t>
    </rPh>
    <rPh sb="14" eb="15">
      <t>ガク</t>
    </rPh>
    <phoneticPr fontId="2"/>
  </si>
  <si>
    <t>１．水色地のセルに名称、数値等を記入してください。（水色地のセルは保護されておりませんので、記載可能です。）</t>
    <rPh sb="2" eb="4">
      <t>ミズイロ</t>
    </rPh>
    <rPh sb="4" eb="5">
      <t>ジ</t>
    </rPh>
    <rPh sb="9" eb="11">
      <t>メイショウ</t>
    </rPh>
    <rPh sb="12" eb="14">
      <t>スウチ</t>
    </rPh>
    <rPh sb="14" eb="15">
      <t>ナド</t>
    </rPh>
    <rPh sb="16" eb="18">
      <t>キニュウ</t>
    </rPh>
    <rPh sb="26" eb="28">
      <t>ミズイロ</t>
    </rPh>
    <rPh sb="28" eb="29">
      <t>チ</t>
    </rPh>
    <rPh sb="33" eb="35">
      <t>ホゴ</t>
    </rPh>
    <rPh sb="48" eb="50">
      <t>カノウ</t>
    </rPh>
    <phoneticPr fontId="5"/>
  </si>
  <si>
    <t>　　・契約年度（変更契約年度含む）以降の費用欄には各年度の計画額を記入してください。</t>
    <rPh sb="3" eb="5">
      <t>ケイヤク</t>
    </rPh>
    <rPh sb="5" eb="7">
      <t>ネンド</t>
    </rPh>
    <rPh sb="8" eb="10">
      <t>ヘンコウ</t>
    </rPh>
    <rPh sb="10" eb="12">
      <t>ケイヤク</t>
    </rPh>
    <rPh sb="12" eb="14">
      <t>ネンド</t>
    </rPh>
    <rPh sb="14" eb="15">
      <t>フク</t>
    </rPh>
    <rPh sb="17" eb="19">
      <t>イコウ</t>
    </rPh>
    <rPh sb="20" eb="22">
      <t>ヒヨウ</t>
    </rPh>
    <rPh sb="22" eb="23">
      <t>ラン</t>
    </rPh>
    <rPh sb="25" eb="28">
      <t>カクネンド</t>
    </rPh>
    <rPh sb="29" eb="31">
      <t>ケイカク</t>
    </rPh>
    <rPh sb="31" eb="32">
      <t>ガク</t>
    </rPh>
    <rPh sb="33" eb="35">
      <t>キニュウ</t>
    </rPh>
    <phoneticPr fontId="2"/>
  </si>
  <si>
    <t>　　・一般管理費率は小数点第２位以下を切り捨てた比率（一般管理費率計算書で提示した率）を記入してください。</t>
    <rPh sb="15" eb="16">
      <t>イ</t>
    </rPh>
    <rPh sb="27" eb="29">
      <t>イッパン</t>
    </rPh>
    <rPh sb="29" eb="32">
      <t>カンリヒ</t>
    </rPh>
    <rPh sb="32" eb="33">
      <t>リツ</t>
    </rPh>
    <rPh sb="33" eb="36">
      <t>ケイサンショ</t>
    </rPh>
    <rPh sb="37" eb="39">
      <t>テイジ</t>
    </rPh>
    <rPh sb="41" eb="42">
      <t>リツ</t>
    </rPh>
    <rPh sb="44" eb="46">
      <t>キニュウ</t>
    </rPh>
    <phoneticPr fontId="5"/>
  </si>
  <si>
    <t>　　　ただし、繰越が承認された課題については承認後の金額を記入してください。</t>
    <rPh sb="7" eb="9">
      <t>クリコシ</t>
    </rPh>
    <rPh sb="10" eb="12">
      <t>ショウニン</t>
    </rPh>
    <rPh sb="15" eb="17">
      <t>カダイ</t>
    </rPh>
    <rPh sb="22" eb="24">
      <t>ショウニン</t>
    </rPh>
    <rPh sb="24" eb="25">
      <t>ゴ</t>
    </rPh>
    <rPh sb="26" eb="28">
      <t>キンガク</t>
    </rPh>
    <rPh sb="29" eb="31">
      <t>キニュウ</t>
    </rPh>
    <phoneticPr fontId="2"/>
  </si>
  <si>
    <t>消費税（外税額）/
消費税（内税額）＋消費税相当額</t>
    <rPh sb="10" eb="13">
      <t>ショウヒゼイ</t>
    </rPh>
    <rPh sb="14" eb="16">
      <t>ウチゼイ</t>
    </rPh>
    <rPh sb="16" eb="17">
      <t>ガク</t>
    </rPh>
    <rPh sb="19" eb="22">
      <t>ショウヒゼイ</t>
    </rPh>
    <rPh sb="22" eb="24">
      <t>ソウトウ</t>
    </rPh>
    <rPh sb="24" eb="25">
      <t>ガク</t>
    </rPh>
    <phoneticPr fontId="2"/>
  </si>
  <si>
    <t>　　・費用欄は０円を含め記入してください。</t>
    <rPh sb="3" eb="5">
      <t>ヒヨウ</t>
    </rPh>
    <rPh sb="5" eb="6">
      <t>ラン</t>
    </rPh>
    <rPh sb="8" eb="9">
      <t>エン</t>
    </rPh>
    <rPh sb="10" eb="11">
      <t>フク</t>
    </rPh>
    <rPh sb="12" eb="14">
      <t>キニュウ</t>
    </rPh>
    <phoneticPr fontId="2"/>
  </si>
  <si>
    <t>　  ・費用欄の金額は整数で記入してください。計算式又は小数以下を記入しないでください。</t>
    <rPh sb="14" eb="16">
      <t>キニュウ</t>
    </rPh>
    <rPh sb="30" eb="32">
      <t>イカ</t>
    </rPh>
    <rPh sb="33" eb="35">
      <t>キニュウ</t>
    </rPh>
    <phoneticPr fontId="2"/>
  </si>
  <si>
    <t>管理番号</t>
    <rPh sb="0" eb="2">
      <t>カンリ</t>
    </rPh>
    <rPh sb="2" eb="4">
      <t>バンゴウ</t>
    </rPh>
    <phoneticPr fontId="2"/>
  </si>
  <si>
    <t>課税方式状態</t>
    <rPh sb="0" eb="2">
      <t>カゼイ</t>
    </rPh>
    <rPh sb="2" eb="4">
      <t>ホウシキ</t>
    </rPh>
    <rPh sb="4" eb="6">
      <t>ジョウタイ</t>
    </rPh>
    <phoneticPr fontId="2"/>
  </si>
  <si>
    <t>研究開発課題必要概算経費一覧表【連名契約】（受託者別）</t>
    <rPh sb="0" eb="4">
      <t>ケンキュウカイハツ</t>
    </rPh>
    <rPh sb="4" eb="6">
      <t>カダイ</t>
    </rPh>
    <rPh sb="6" eb="8">
      <t>ヒツヨウ</t>
    </rPh>
    <rPh sb="8" eb="10">
      <t>ガイサン</t>
    </rPh>
    <rPh sb="10" eb="12">
      <t>ケイヒ</t>
    </rPh>
    <rPh sb="12" eb="15">
      <t>イチランヒョウ</t>
    </rPh>
    <rPh sb="16" eb="18">
      <t>レンメイ</t>
    </rPh>
    <rPh sb="18" eb="20">
      <t>ケイヤク</t>
    </rPh>
    <rPh sb="22" eb="25">
      <t>ジュタクシャ</t>
    </rPh>
    <rPh sb="25" eb="26">
      <t>ベツ</t>
    </rPh>
    <phoneticPr fontId="2"/>
  </si>
  <si>
    <t>研究者区分</t>
    <rPh sb="0" eb="2">
      <t>ケンキュウ</t>
    </rPh>
    <rPh sb="2" eb="3">
      <t>シャ</t>
    </rPh>
    <rPh sb="3" eb="5">
      <t>クブン</t>
    </rPh>
    <phoneticPr fontId="2"/>
  </si>
  <si>
    <t>代表研究者</t>
    <rPh sb="0" eb="2">
      <t>ダイヒョウ</t>
    </rPh>
    <rPh sb="2" eb="4">
      <t>ケンキュウ</t>
    </rPh>
    <rPh sb="4" eb="5">
      <t>シャ</t>
    </rPh>
    <phoneticPr fontId="2"/>
  </si>
  <si>
    <t>［記入要領］</t>
    <rPh sb="2" eb="3">
      <t>ニュウ</t>
    </rPh>
    <rPh sb="3" eb="5">
      <t>ヨウリョウ</t>
    </rPh>
    <phoneticPr fontId="5"/>
  </si>
  <si>
    <t/>
  </si>
  <si>
    <t>１　税抜計上用</t>
    <rPh sb="2" eb="4">
      <t>ゼイヌキ</t>
    </rPh>
    <rPh sb="4" eb="6">
      <t>ケイジョウ</t>
    </rPh>
    <rPh sb="6" eb="7">
      <t>ヨウ</t>
    </rPh>
    <phoneticPr fontId="2"/>
  </si>
  <si>
    <t>２　税込計上用</t>
    <rPh sb="2" eb="4">
      <t>ゼイコミ</t>
    </rPh>
    <rPh sb="4" eb="6">
      <t>ケイジョウ</t>
    </rPh>
    <rPh sb="6" eb="7">
      <t>ヨウ</t>
    </rPh>
    <phoneticPr fontId="2"/>
  </si>
  <si>
    <t>３　税抜→税込変更計上用</t>
    <rPh sb="9" eb="11">
      <t>ケイジョウ</t>
    </rPh>
    <rPh sb="11" eb="12">
      <t>ヨウ</t>
    </rPh>
    <phoneticPr fontId="2"/>
  </si>
  <si>
    <t>４　税込→税抜変更計上用</t>
    <rPh sb="9" eb="11">
      <t>ケイジョウ</t>
    </rPh>
    <rPh sb="11" eb="12">
      <t>ヨウ</t>
    </rPh>
    <phoneticPr fontId="2"/>
  </si>
  <si>
    <t>①</t>
    <phoneticPr fontId="2"/>
  </si>
  <si>
    <t>②</t>
    <phoneticPr fontId="2"/>
  </si>
  <si>
    <t>③</t>
    <phoneticPr fontId="2"/>
  </si>
  <si>
    <t>④</t>
    <phoneticPr fontId="2"/>
  </si>
  <si>
    <t>⑤</t>
    <phoneticPr fontId="2"/>
  </si>
  <si>
    <t>消費税率</t>
    <phoneticPr fontId="2"/>
  </si>
  <si>
    <t>課題Ⅹ　ｚｚｚｚ＊＊＊＊＊＊＊＊</t>
    <rPh sb="0" eb="2">
      <t>カダイ</t>
    </rPh>
    <phoneticPr fontId="2"/>
  </si>
  <si>
    <t>NNNNNN</t>
    <phoneticPr fontId="2"/>
  </si>
  <si>
    <t>経費総額</t>
    <rPh sb="0" eb="2">
      <t>ケイヒ</t>
    </rPh>
    <rPh sb="2" eb="4">
      <t>ソウガク</t>
    </rPh>
    <phoneticPr fontId="2"/>
  </si>
  <si>
    <t>（単位：円）</t>
    <rPh sb="1" eb="3">
      <t>タンイ</t>
    </rPh>
    <rPh sb="4" eb="5">
      <t>エン</t>
    </rPh>
    <phoneticPr fontId="2"/>
  </si>
  <si>
    <t>３．研究分担者の消費税率は代表研究者の消費税率と同率とします。</t>
    <rPh sb="2" eb="4">
      <t>ケンキュウ</t>
    </rPh>
    <rPh sb="4" eb="6">
      <t>ブンタン</t>
    </rPh>
    <rPh sb="6" eb="7">
      <t>シャ</t>
    </rPh>
    <rPh sb="8" eb="11">
      <t>ショウヒゼイ</t>
    </rPh>
    <rPh sb="11" eb="12">
      <t>リツ</t>
    </rPh>
    <rPh sb="13" eb="15">
      <t>ダイヒョウ</t>
    </rPh>
    <rPh sb="15" eb="17">
      <t>ケンキュウ</t>
    </rPh>
    <rPh sb="17" eb="18">
      <t>シャ</t>
    </rPh>
    <rPh sb="19" eb="22">
      <t>ショウヒゼイ</t>
    </rPh>
    <rPh sb="22" eb="23">
      <t>リツ</t>
    </rPh>
    <rPh sb="24" eb="26">
      <t>ドウリツ</t>
    </rPh>
    <phoneticPr fontId="2"/>
  </si>
  <si>
    <t>費目</t>
    <rPh sb="0" eb="2">
      <t>ヒモク</t>
    </rPh>
    <phoneticPr fontId="2"/>
  </si>
  <si>
    <t>１　税抜計上用</t>
    <rPh sb="2" eb="4">
      <t>ゼイヌキ</t>
    </rPh>
    <rPh sb="4" eb="6">
      <t>ケイジョウ</t>
    </rPh>
    <rPh sb="6" eb="7">
      <t>ヨウ</t>
    </rPh>
    <phoneticPr fontId="2"/>
  </si>
  <si>
    <t>年度別契約金額（経費総額）【契約書本文で使用する値】</t>
    <rPh sb="0" eb="2">
      <t>ネンド</t>
    </rPh>
    <rPh sb="2" eb="3">
      <t>ベツ</t>
    </rPh>
    <rPh sb="3" eb="5">
      <t>ケイヤク</t>
    </rPh>
    <rPh sb="5" eb="7">
      <t>キンガク</t>
    </rPh>
    <rPh sb="8" eb="10">
      <t>ケイヒ</t>
    </rPh>
    <rPh sb="10" eb="12">
      <t>ソウガク</t>
    </rPh>
    <rPh sb="14" eb="17">
      <t>ケイヤクショ</t>
    </rPh>
    <rPh sb="17" eb="19">
      <t>ホンブン</t>
    </rPh>
    <rPh sb="20" eb="22">
      <t>シヨウ</t>
    </rPh>
    <rPh sb="24" eb="25">
      <t>アタイ</t>
    </rPh>
    <phoneticPr fontId="2"/>
  </si>
  <si>
    <t>課題番号：</t>
    <rPh sb="0" eb="2">
      <t>カダイ</t>
    </rPh>
    <rPh sb="2" eb="4">
      <t>バンゴウ</t>
    </rPh>
    <phoneticPr fontId="2"/>
  </si>
  <si>
    <t>３．代表研究者の消費税率は研究分担者のワークシートにリンクしています。</t>
    <rPh sb="2" eb="4">
      <t>ダイヒョウ</t>
    </rPh>
    <rPh sb="4" eb="6">
      <t>ケンキュウ</t>
    </rPh>
    <rPh sb="6" eb="7">
      <t>シャ</t>
    </rPh>
    <rPh sb="8" eb="11">
      <t>ショウヒゼイ</t>
    </rPh>
    <rPh sb="11" eb="12">
      <t>リツ</t>
    </rPh>
    <rPh sb="13" eb="15">
      <t>ケンキュウ</t>
    </rPh>
    <rPh sb="15" eb="17">
      <t>ブンタン</t>
    </rPh>
    <rPh sb="17" eb="18">
      <t>シャ</t>
    </rPh>
    <rPh sb="25" eb="26">
      <t>ゼイリツ</t>
    </rPh>
    <phoneticPr fontId="2"/>
  </si>
  <si>
    <t>⑧</t>
    <phoneticPr fontId="2"/>
  </si>
  <si>
    <t>○○○の研究開発</t>
    <rPh sb="4" eb="6">
      <t>ケンキュウ</t>
    </rPh>
    <rPh sb="6" eb="8">
      <t>カイハツ</t>
    </rPh>
    <phoneticPr fontId="2"/>
  </si>
  <si>
    <t>１．契約書には契約年度以外は非表示にして印刷した別紙１を添付します。</t>
    <rPh sb="2" eb="5">
      <t>ケイヤクショ</t>
    </rPh>
    <rPh sb="7" eb="9">
      <t>ケイヤク</t>
    </rPh>
    <rPh sb="9" eb="11">
      <t>ネンド</t>
    </rPh>
    <rPh sb="11" eb="13">
      <t>イガイ</t>
    </rPh>
    <rPh sb="14" eb="17">
      <t>ヒヒョウジ</t>
    </rPh>
    <rPh sb="20" eb="22">
      <t>インサツ</t>
    </rPh>
    <rPh sb="24" eb="26">
      <t>ベッシ</t>
    </rPh>
    <rPh sb="28" eb="30">
      <t>テンプ</t>
    </rPh>
    <phoneticPr fontId="2"/>
  </si>
  <si>
    <t>［その他］</t>
  </si>
  <si>
    <t>　　・黄色地のセルは数式等が設定されております。（セルは改変できないように保護されております。）</t>
    <rPh sb="3" eb="5">
      <t>キイロ</t>
    </rPh>
    <rPh sb="5" eb="6">
      <t>ジ</t>
    </rPh>
    <rPh sb="10" eb="12">
      <t>スウシキ</t>
    </rPh>
    <rPh sb="12" eb="13">
      <t>トウ</t>
    </rPh>
    <rPh sb="14" eb="16">
      <t>セッテイ</t>
    </rPh>
    <rPh sb="28" eb="30">
      <t>カイヘン</t>
    </rPh>
    <rPh sb="37" eb="39">
      <t>ホゴ</t>
    </rPh>
    <phoneticPr fontId="5"/>
  </si>
  <si>
    <t>２．過去年度の費用欄には契約書に添付の「実施計画書別紙１」に記載されている計画額を記入してください。</t>
    <rPh sb="2" eb="4">
      <t>カコ</t>
    </rPh>
    <rPh sb="4" eb="6">
      <t>ネンド</t>
    </rPh>
    <rPh sb="7" eb="9">
      <t>ヒヨウ</t>
    </rPh>
    <rPh sb="9" eb="10">
      <t>ラン</t>
    </rPh>
    <rPh sb="12" eb="15">
      <t>ケイヤクショ</t>
    </rPh>
    <rPh sb="16" eb="18">
      <t>テンプ</t>
    </rPh>
    <rPh sb="20" eb="22">
      <t>ジッシ</t>
    </rPh>
    <rPh sb="22" eb="25">
      <t>ケイカクショ</t>
    </rPh>
    <rPh sb="25" eb="27">
      <t>ベッシ</t>
    </rPh>
    <rPh sb="30" eb="32">
      <t>キサイ</t>
    </rPh>
    <rPh sb="37" eb="40">
      <t>ケイカクガク</t>
    </rPh>
    <rPh sb="41" eb="43">
      <t>キニュウ</t>
    </rPh>
    <phoneticPr fontId="2"/>
  </si>
  <si>
    <t>研究開発課題必要概算経費一覧表【連名契約】【税込用・税抜用】</t>
    <rPh sb="0" eb="4">
      <t>ケンキュウカイハツ</t>
    </rPh>
    <rPh sb="4" eb="6">
      <t>カダイ</t>
    </rPh>
    <rPh sb="6" eb="8">
      <t>ヒツヨウ</t>
    </rPh>
    <rPh sb="8" eb="10">
      <t>ガイサン</t>
    </rPh>
    <rPh sb="10" eb="12">
      <t>ケイヒ</t>
    </rPh>
    <rPh sb="12" eb="15">
      <t>イチランヒョウ</t>
    </rPh>
    <rPh sb="16" eb="18">
      <t>レンメイ</t>
    </rPh>
    <rPh sb="18" eb="20">
      <t>ケイヤク</t>
    </rPh>
    <rPh sb="22" eb="24">
      <t>ゼイコミ</t>
    </rPh>
    <rPh sb="24" eb="25">
      <t>ヨウ</t>
    </rPh>
    <rPh sb="26" eb="28">
      <t>ゼイヌキ</t>
    </rPh>
    <rPh sb="28" eb="29">
      <t>ヨウ</t>
    </rPh>
    <phoneticPr fontId="2"/>
  </si>
  <si>
    <t>研究分担者（１～１０受託者）</t>
    <rPh sb="0" eb="2">
      <t>ケンキュウ</t>
    </rPh>
    <rPh sb="2" eb="4">
      <t>ブンタン</t>
    </rPh>
    <rPh sb="4" eb="5">
      <t>シャ</t>
    </rPh>
    <rPh sb="10" eb="12">
      <t>ジュタク</t>
    </rPh>
    <rPh sb="12" eb="13">
      <t>シャ</t>
    </rPh>
    <phoneticPr fontId="2"/>
  </si>
  <si>
    <t>課題名：</t>
    <rPh sb="0" eb="2">
      <t>カダイ</t>
    </rPh>
    <rPh sb="2" eb="3">
      <t>メイ</t>
    </rPh>
    <phoneticPr fontId="2"/>
  </si>
  <si>
    <t>個別課題名：</t>
    <rPh sb="0" eb="2">
      <t>コベツ</t>
    </rPh>
    <rPh sb="2" eb="4">
      <t>カダイ</t>
    </rPh>
    <rPh sb="4" eb="5">
      <t>メイ</t>
    </rPh>
    <phoneticPr fontId="2"/>
  </si>
  <si>
    <t>代表研究者（法人名）：</t>
    <rPh sb="0" eb="2">
      <t>ダイヒョウ</t>
    </rPh>
    <rPh sb="2" eb="4">
      <t>ケンキュウ</t>
    </rPh>
    <rPh sb="4" eb="5">
      <t>シャ</t>
    </rPh>
    <phoneticPr fontId="2"/>
  </si>
  <si>
    <t>（28-4）</t>
    <phoneticPr fontId="2"/>
  </si>
  <si>
    <t>①</t>
    <phoneticPr fontId="2"/>
  </si>
  <si>
    <t>②</t>
    <phoneticPr fontId="2"/>
  </si>
  <si>
    <t>③</t>
    <phoneticPr fontId="2"/>
  </si>
  <si>
    <t>④</t>
    <phoneticPr fontId="2"/>
  </si>
  <si>
    <t>⑤</t>
    <phoneticPr fontId="2"/>
  </si>
  <si>
    <t>⑥</t>
    <phoneticPr fontId="2"/>
  </si>
  <si>
    <t>⑨</t>
    <phoneticPr fontId="2"/>
  </si>
  <si>
    <t>⑦課税条件選択（プルダウン）</t>
  </si>
  <si>
    <t>⑥</t>
    <phoneticPr fontId="2"/>
  </si>
  <si>
    <t>⑨</t>
    <phoneticPr fontId="2"/>
  </si>
  <si>
    <t>個別課題名：</t>
    <rPh sb="0" eb="2">
      <t>コベツ</t>
    </rPh>
    <rPh sb="2" eb="4">
      <t>カダイ</t>
    </rPh>
    <rPh sb="4" eb="5">
      <t>メイ</t>
    </rPh>
    <phoneticPr fontId="2"/>
  </si>
  <si>
    <t>副題：</t>
    <rPh sb="0" eb="2">
      <t>フクダイ</t>
    </rPh>
    <phoneticPr fontId="2"/>
  </si>
  <si>
    <t>大　　　項　　　目</t>
    <rPh sb="0" eb="1">
      <t>ダイ</t>
    </rPh>
    <phoneticPr fontId="2"/>
  </si>
  <si>
    <t>研究分担者法人名：</t>
    <rPh sb="0" eb="2">
      <t>ケンキュウ</t>
    </rPh>
    <rPh sb="2" eb="4">
      <t>ブンタン</t>
    </rPh>
    <rPh sb="4" eb="5">
      <t>シャ</t>
    </rPh>
    <rPh sb="5" eb="7">
      <t>ホウジン</t>
    </rPh>
    <rPh sb="7" eb="8">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</si>
</sst>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
    <numFmt numFmtId="178" formatCode="#,##0_);[Red]\(#,##0\)"/>
    <numFmt numFmtId="179" formatCode="&quot;【&quot;#,###&quot;】&quot;"/>
    <numFmt numFmtId="180" formatCode="&quot;平成&quot;00&quot;年度&quot;"/>
    <numFmt numFmtId="181" formatCode="0.00_ "/>
    <numFmt numFmtId="182" formatCode="#,###\ "/>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10"/>
      <color indexed="10"/>
      <name val="ＭＳ 明朝"/>
      <family val="1"/>
      <charset val="128"/>
    </font>
    <font>
      <sz val="9"/>
      <name val="ＭＳ 明朝"/>
      <family val="1"/>
      <charset val="128"/>
    </font>
    <font>
      <sz val="12"/>
      <color indexed="10"/>
      <name val="ＭＳ 明朝"/>
      <family val="1"/>
      <charset val="128"/>
    </font>
    <font>
      <b/>
      <sz val="14"/>
      <name val="ＭＳ Ｐゴシック"/>
      <family val="3"/>
      <charset val="128"/>
    </font>
    <font>
      <sz val="12"/>
      <name val="ＭＳ Ｐゴシック"/>
      <family val="3"/>
      <charset val="128"/>
    </font>
    <font>
      <sz val="12"/>
      <name val="ＭＳ 明朝"/>
      <family val="1"/>
      <charset val="128"/>
    </font>
    <font>
      <b/>
      <sz val="11"/>
      <name val="ＭＳ Ｐゴシック"/>
      <family val="3"/>
      <charset val="128"/>
    </font>
    <font>
      <b/>
      <sz val="16"/>
      <name val="ＭＳ Ｐゴシック"/>
      <family val="3"/>
      <charset val="128"/>
    </font>
    <font>
      <b/>
      <sz val="14"/>
      <name val="ＭＳ 明朝"/>
      <family val="1"/>
      <charset val="128"/>
    </font>
    <font>
      <sz val="10"/>
      <name val="ＭＳ Ｐゴシック"/>
      <family val="3"/>
      <charset val="128"/>
    </font>
    <font>
      <b/>
      <sz val="10"/>
      <name val="ＭＳ Ｐゴシック"/>
      <family val="3"/>
      <charset val="128"/>
    </font>
    <font>
      <sz val="10"/>
      <color rgb="FFFF0000"/>
      <name val="ＭＳ 明朝"/>
      <family val="1"/>
      <charset val="128"/>
    </font>
    <font>
      <b/>
      <sz val="14"/>
      <color rgb="FFFF0000"/>
      <name val="ＭＳ 明朝"/>
      <family val="1"/>
      <charset val="128"/>
    </font>
    <font>
      <sz val="12"/>
      <color rgb="FF0066FF"/>
      <name val="ＭＳ ゴシック"/>
      <family val="3"/>
      <charset val="128"/>
    </font>
    <font>
      <sz val="10"/>
      <color rgb="FF0066FF"/>
      <name val="ＭＳ ゴシック"/>
      <family val="3"/>
      <charset val="128"/>
    </font>
    <font>
      <sz val="10"/>
      <color rgb="FF0066FF"/>
      <name val="ＭＳ 明朝"/>
      <family val="1"/>
      <charset val="128"/>
    </font>
    <font>
      <sz val="11"/>
      <color rgb="FFFF0000"/>
      <name val="ＭＳ 明朝"/>
      <family val="1"/>
      <charset val="128"/>
    </font>
    <font>
      <sz val="11"/>
      <color rgb="FFFF0000"/>
      <name val="ＭＳ Ｐゴシック"/>
      <family val="3"/>
      <charset val="128"/>
    </font>
    <font>
      <sz val="11"/>
      <color rgb="FF0000FF"/>
      <name val="ＭＳ 明朝"/>
      <family val="1"/>
      <charset val="128"/>
    </font>
    <font>
      <b/>
      <sz val="12"/>
      <color rgb="FFFF0000"/>
      <name val="ＭＳ 明朝"/>
      <family val="1"/>
      <charset val="128"/>
    </font>
    <font>
      <b/>
      <sz val="11"/>
      <color rgb="FFFF0000"/>
      <name val="ＭＳ Ｐゴシック"/>
      <family val="3"/>
      <charset val="128"/>
    </font>
    <font>
      <b/>
      <sz val="11"/>
      <color theme="3" tint="-0.249977111117893"/>
      <name val="ＭＳ Ｐゴシック"/>
      <family val="3"/>
      <charset val="128"/>
    </font>
    <font>
      <sz val="10"/>
      <color rgb="FFFF0000"/>
      <name val="ＭＳ Ｐゴシック"/>
      <family val="3"/>
      <charset val="128"/>
    </font>
    <font>
      <sz val="10"/>
      <color rgb="FFFF0000"/>
      <name val="ＭＳ ゴシック"/>
      <family val="3"/>
      <charset val="128"/>
    </font>
    <font>
      <b/>
      <sz val="11"/>
      <color theme="0"/>
      <name val="ＭＳ Ｐゴシック"/>
      <family val="3"/>
      <charset val="128"/>
    </font>
    <font>
      <sz val="12"/>
      <color rgb="FFFF0000"/>
      <name val="ＭＳ 明朝"/>
      <family val="1"/>
      <charset val="128"/>
    </font>
    <font>
      <sz val="11"/>
      <color theme="3" tint="-0.249977111117893"/>
      <name val="ＭＳ Ｐゴシック"/>
      <family val="3"/>
      <charset val="128"/>
    </font>
  </fonts>
  <fills count="1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9" tint="-0.499984740745262"/>
        <bgColor indexed="64"/>
      </patternFill>
    </fill>
    <fill>
      <patternFill patternType="solid">
        <fgColor rgb="FF7030A0"/>
        <bgColor indexed="64"/>
      </patternFill>
    </fill>
    <fill>
      <patternFill patternType="solid">
        <fgColor rgb="FFFF99FF"/>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6" tint="-0.249977111117893"/>
        <bgColor indexed="64"/>
      </patternFill>
    </fill>
  </fills>
  <borders count="73">
    <border>
      <left/>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thin">
        <color indexed="64"/>
      </bottom>
      <diagonal/>
    </border>
    <border diagonalUp="1">
      <left style="medium">
        <color indexed="64"/>
      </left>
      <right style="medium">
        <color indexed="64"/>
      </right>
      <top style="thin">
        <color indexed="64"/>
      </top>
      <bottom style="thin">
        <color indexed="64"/>
      </bottom>
      <diagonal style="hair">
        <color theme="0" tint="-0.34998626667073579"/>
      </diagonal>
    </border>
    <border diagonalUp="1">
      <left style="medium">
        <color indexed="64"/>
      </left>
      <right style="thin">
        <color indexed="64"/>
      </right>
      <top style="thin">
        <color indexed="64"/>
      </top>
      <bottom style="thin">
        <color indexed="64"/>
      </bottom>
      <diagonal style="hair">
        <color theme="0" tint="-0.34998626667073579"/>
      </diagonal>
    </border>
    <border diagonalUp="1">
      <left style="thin">
        <color indexed="64"/>
      </left>
      <right style="thin">
        <color indexed="64"/>
      </right>
      <top style="thin">
        <color indexed="64"/>
      </top>
      <bottom style="thin">
        <color indexed="64"/>
      </bottom>
      <diagonal style="hair">
        <color theme="0" tint="-0.34998626667073579"/>
      </diagonal>
    </border>
    <border diagonalUp="1">
      <left style="thin">
        <color indexed="64"/>
      </left>
      <right style="medium">
        <color indexed="64"/>
      </right>
      <top style="thin">
        <color indexed="64"/>
      </top>
      <bottom style="thin">
        <color indexed="64"/>
      </bottom>
      <diagonal style="hair">
        <color theme="0" tint="-0.34998626667073579"/>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257">
    <xf numFmtId="0" fontId="0" fillId="0" borderId="0" xfId="0">
      <alignment vertical="center"/>
    </xf>
    <xf numFmtId="0" fontId="6" fillId="0" borderId="0" xfId="0" applyFont="1" applyAlignment="1" applyProtection="1">
      <alignment vertical="center"/>
    </xf>
    <xf numFmtId="0" fontId="3" fillId="0" borderId="0" xfId="0" applyFont="1" applyFill="1" applyBorder="1" applyAlignment="1" applyProtection="1">
      <alignment horizontal="right" vertical="center" wrapText="1"/>
    </xf>
    <xf numFmtId="0" fontId="3" fillId="0" borderId="0" xfId="0" applyFont="1" applyProtection="1">
      <alignment vertical="center"/>
    </xf>
    <xf numFmtId="0" fontId="4" fillId="0" borderId="0" xfId="0" applyFont="1" applyProtection="1">
      <alignment vertical="center"/>
    </xf>
    <xf numFmtId="0" fontId="3" fillId="0" borderId="0" xfId="0" applyFont="1" applyAlignment="1" applyProtection="1">
      <alignment horizontal="center" vertical="center"/>
    </xf>
    <xf numFmtId="0" fontId="6" fillId="0" borderId="0" xfId="0" applyFont="1" applyAlignment="1">
      <alignment vertical="center"/>
    </xf>
    <xf numFmtId="0" fontId="6" fillId="0" borderId="0" xfId="5" applyFont="1" applyAlignment="1" applyProtection="1">
      <alignment vertical="center"/>
    </xf>
    <xf numFmtId="177" fontId="4" fillId="5" borderId="2" xfId="1" applyNumberFormat="1" applyFont="1" applyFill="1" applyBorder="1" applyProtection="1">
      <alignment vertical="center"/>
    </xf>
    <xf numFmtId="176" fontId="4" fillId="2" borderId="2" xfId="0" applyNumberFormat="1" applyFont="1" applyFill="1" applyBorder="1" applyProtection="1">
      <alignment vertical="center"/>
    </xf>
    <xf numFmtId="176" fontId="4" fillId="5" borderId="4" xfId="0" applyNumberFormat="1" applyFont="1" applyFill="1" applyBorder="1" applyProtection="1">
      <alignment vertical="center"/>
    </xf>
    <xf numFmtId="0" fontId="3" fillId="0" borderId="0" xfId="0" applyFont="1" applyAlignment="1" applyProtection="1">
      <alignment horizontal="right" vertical="center"/>
    </xf>
    <xf numFmtId="0" fontId="3" fillId="0" borderId="0" xfId="0" applyFont="1">
      <alignment vertical="center"/>
    </xf>
    <xf numFmtId="0" fontId="8" fillId="0" borderId="0" xfId="0" applyFont="1" applyAlignment="1" applyProtection="1">
      <alignment vertical="center"/>
    </xf>
    <xf numFmtId="0" fontId="3" fillId="0" borderId="0" xfId="0" applyFont="1" applyBorder="1" applyAlignment="1" applyProtection="1">
      <alignment horizontal="center" vertical="center" wrapText="1"/>
    </xf>
    <xf numFmtId="176" fontId="4" fillId="5" borderId="5" xfId="0" applyNumberFormat="1" applyFont="1" applyFill="1" applyBorder="1" applyProtection="1">
      <alignment vertical="center"/>
    </xf>
    <xf numFmtId="176" fontId="4" fillId="2" borderId="6" xfId="0" applyNumberFormat="1" applyFont="1" applyFill="1" applyBorder="1" applyProtection="1">
      <alignment vertical="center"/>
    </xf>
    <xf numFmtId="0" fontId="3" fillId="0" borderId="7" xfId="0" applyFont="1" applyFill="1" applyBorder="1" applyAlignment="1" applyProtection="1">
      <alignment horizontal="center" vertical="center" wrapText="1"/>
    </xf>
    <xf numFmtId="176" fontId="4" fillId="5" borderId="8" xfId="0" applyNumberFormat="1" applyFont="1" applyFill="1" applyBorder="1" applyProtection="1">
      <alignment vertical="center"/>
    </xf>
    <xf numFmtId="176" fontId="4" fillId="2" borderId="9" xfId="0" applyNumberFormat="1" applyFont="1" applyFill="1" applyBorder="1" applyProtection="1">
      <alignment vertical="center"/>
    </xf>
    <xf numFmtId="176" fontId="4" fillId="5" borderId="9" xfId="0" applyNumberFormat="1" applyFont="1" applyFill="1" applyBorder="1" applyProtection="1">
      <alignment vertical="center"/>
    </xf>
    <xf numFmtId="176" fontId="4" fillId="5" borderId="9" xfId="1" applyNumberFormat="1" applyFont="1" applyFill="1" applyBorder="1" applyProtection="1">
      <alignment vertical="center"/>
    </xf>
    <xf numFmtId="176" fontId="4" fillId="5" borderId="10" xfId="0" applyNumberFormat="1" applyFont="1" applyFill="1" applyBorder="1" applyProtection="1">
      <alignment vertical="center"/>
    </xf>
    <xf numFmtId="0" fontId="17" fillId="0" borderId="0" xfId="0" applyFont="1" applyFill="1" applyBorder="1" applyAlignment="1" applyProtection="1">
      <alignment horizontal="left" vertical="center"/>
    </xf>
    <xf numFmtId="0" fontId="17" fillId="0" borderId="0" xfId="0" applyFont="1" applyFill="1" applyBorder="1" applyProtection="1">
      <alignment vertical="center"/>
    </xf>
    <xf numFmtId="0" fontId="17" fillId="0" borderId="0" xfId="0" applyFont="1" applyProtection="1">
      <alignment vertical="center"/>
    </xf>
    <xf numFmtId="178" fontId="4" fillId="5" borderId="5" xfId="0" applyNumberFormat="1" applyFont="1" applyFill="1" applyBorder="1" applyProtection="1">
      <alignment vertical="center"/>
    </xf>
    <xf numFmtId="178" fontId="4" fillId="5" borderId="4" xfId="0" applyNumberFormat="1" applyFont="1" applyFill="1" applyBorder="1" applyProtection="1">
      <alignment vertical="center"/>
    </xf>
    <xf numFmtId="178" fontId="4" fillId="5" borderId="10" xfId="0" applyNumberFormat="1" applyFont="1" applyFill="1" applyBorder="1" applyProtection="1">
      <alignment vertical="center"/>
    </xf>
    <xf numFmtId="178" fontId="4" fillId="5" borderId="8" xfId="0" applyNumberFormat="1" applyFont="1" applyFill="1" applyBorder="1" applyProtection="1">
      <alignment vertical="center"/>
    </xf>
    <xf numFmtId="176" fontId="18" fillId="0" borderId="0" xfId="0" applyNumberFormat="1" applyFont="1" applyFill="1" applyBorder="1" applyAlignment="1" applyProtection="1">
      <alignment horizontal="left" vertical="center"/>
    </xf>
    <xf numFmtId="0" fontId="9" fillId="0" borderId="0" xfId="0" applyFont="1" applyAlignment="1" applyProtection="1">
      <alignment vertical="center"/>
    </xf>
    <xf numFmtId="0" fontId="19" fillId="0" borderId="0" xfId="5" applyFont="1" applyAlignment="1" applyProtection="1">
      <alignment vertical="center"/>
    </xf>
    <xf numFmtId="0" fontId="20" fillId="0" borderId="0" xfId="5" applyFont="1" applyAlignment="1">
      <alignment vertical="center"/>
    </xf>
    <xf numFmtId="0" fontId="19" fillId="0" borderId="0" xfId="5" applyFont="1" applyFill="1" applyAlignment="1">
      <alignment vertical="center"/>
    </xf>
    <xf numFmtId="0" fontId="21" fillId="0" borderId="0" xfId="0" applyFont="1" applyAlignment="1" applyProtection="1">
      <alignment vertical="center"/>
    </xf>
    <xf numFmtId="49" fontId="3" fillId="0" borderId="14" xfId="0" applyNumberFormat="1" applyFont="1" applyFill="1" applyBorder="1" applyAlignment="1" applyProtection="1">
      <alignment horizontal="center" vertical="center"/>
    </xf>
    <xf numFmtId="0" fontId="0" fillId="0" borderId="13" xfId="0" applyFill="1" applyBorder="1" applyAlignment="1" applyProtection="1">
      <alignment vertical="center"/>
    </xf>
    <xf numFmtId="0" fontId="20" fillId="0" borderId="0" xfId="0" applyFont="1" applyAlignment="1" applyProtection="1">
      <alignment vertical="center"/>
    </xf>
    <xf numFmtId="0" fontId="20" fillId="0" borderId="0" xfId="5" applyFont="1" applyFill="1" applyAlignment="1">
      <alignment vertical="center"/>
    </xf>
    <xf numFmtId="0" fontId="22" fillId="0" borderId="0" xfId="0" applyFont="1" applyProtection="1">
      <alignment vertical="center"/>
    </xf>
    <xf numFmtId="10" fontId="17" fillId="0" borderId="0" xfId="0" applyNumberFormat="1" applyFont="1" applyFill="1" applyBorder="1" applyAlignment="1" applyProtection="1">
      <alignment horizontal="center" vertical="center"/>
    </xf>
    <xf numFmtId="0" fontId="18" fillId="0" borderId="0" xfId="0" applyFont="1" applyAlignment="1" applyProtection="1">
      <alignment vertical="center"/>
    </xf>
    <xf numFmtId="0" fontId="22" fillId="0"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2" fillId="0" borderId="13" xfId="0" applyFont="1" applyBorder="1" applyAlignment="1" applyProtection="1">
      <alignment vertical="center" wrapText="1"/>
    </xf>
    <xf numFmtId="178" fontId="4" fillId="5" borderId="15" xfId="0" applyNumberFormat="1" applyFont="1" applyFill="1" applyBorder="1" applyProtection="1">
      <alignment vertical="center"/>
    </xf>
    <xf numFmtId="10" fontId="4" fillId="0" borderId="0" xfId="0" applyNumberFormat="1" applyFont="1" applyFill="1" applyBorder="1" applyAlignment="1" applyProtection="1">
      <alignment horizontal="center" vertical="center"/>
    </xf>
    <xf numFmtId="10" fontId="24" fillId="0" borderId="0" xfId="0" applyNumberFormat="1" applyFont="1" applyFill="1" applyBorder="1" applyAlignment="1" applyProtection="1">
      <alignment horizontal="center" vertical="center"/>
    </xf>
    <xf numFmtId="10" fontId="3" fillId="0" borderId="0" xfId="0" applyNumberFormat="1" applyFont="1" applyFill="1" applyBorder="1" applyAlignment="1" applyProtection="1">
      <alignment horizontal="right" vertical="center"/>
    </xf>
    <xf numFmtId="176" fontId="4" fillId="5" borderId="18" xfId="0" applyNumberFormat="1" applyFont="1" applyFill="1" applyBorder="1" applyProtection="1">
      <alignment vertical="center"/>
    </xf>
    <xf numFmtId="10" fontId="24" fillId="0" borderId="0" xfId="0" applyNumberFormat="1" applyFont="1" applyFill="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Border="1" applyAlignment="1" applyProtection="1">
      <alignment horizontal="left" vertical="center"/>
    </xf>
    <xf numFmtId="0" fontId="3" fillId="0" borderId="0" xfId="0" applyFont="1" applyFill="1" applyAlignment="1" applyProtection="1">
      <alignment horizontal="right" vertical="center"/>
    </xf>
    <xf numFmtId="49" fontId="3" fillId="0" borderId="14" xfId="0" applyNumberFormat="1" applyFont="1" applyFill="1" applyBorder="1" applyAlignment="1" applyProtection="1">
      <alignment vertical="center"/>
    </xf>
    <xf numFmtId="0" fontId="3" fillId="0" borderId="0" xfId="0" applyFont="1" applyBorder="1" applyProtection="1">
      <alignment vertical="center"/>
    </xf>
    <xf numFmtId="0" fontId="14" fillId="0" borderId="0" xfId="0" applyFont="1" applyAlignment="1" applyProtection="1">
      <alignment vertical="center"/>
    </xf>
    <xf numFmtId="176" fontId="17" fillId="0" borderId="0" xfId="0" applyNumberFormat="1" applyFont="1" applyFill="1" applyBorder="1" applyAlignment="1" applyProtection="1">
      <alignment horizontal="left" vertical="center" wrapText="1"/>
    </xf>
    <xf numFmtId="10" fontId="3" fillId="0" borderId="19" xfId="0" applyNumberFormat="1" applyFont="1" applyFill="1" applyBorder="1" applyAlignment="1" applyProtection="1">
      <alignment horizontal="left" vertical="center"/>
    </xf>
    <xf numFmtId="0" fontId="0" fillId="0" borderId="20" xfId="0" applyFont="1" applyBorder="1" applyAlignment="1" applyProtection="1">
      <alignment horizontal="center" vertical="center"/>
    </xf>
    <xf numFmtId="0" fontId="0" fillId="0" borderId="0" xfId="0" applyFont="1">
      <alignment vertical="center"/>
    </xf>
    <xf numFmtId="0" fontId="0" fillId="0" borderId="0" xfId="0" applyFont="1" applyBorder="1" applyAlignment="1" applyProtection="1">
      <alignment vertical="center" wrapText="1"/>
    </xf>
    <xf numFmtId="0" fontId="0" fillId="0" borderId="0" xfId="0" applyFont="1" applyAlignment="1">
      <alignment vertical="center"/>
    </xf>
    <xf numFmtId="0" fontId="0" fillId="0" borderId="0" xfId="0" applyFont="1" applyBorder="1" applyAlignment="1" applyProtection="1">
      <alignment vertical="center"/>
    </xf>
    <xf numFmtId="0" fontId="0" fillId="0" borderId="0" xfId="0" applyFont="1" applyBorder="1" applyProtection="1">
      <alignment vertical="center"/>
    </xf>
    <xf numFmtId="0" fontId="0" fillId="0" borderId="21" xfId="0" applyFont="1" applyFill="1" applyBorder="1" applyProtection="1">
      <alignment vertical="center"/>
    </xf>
    <xf numFmtId="0" fontId="0" fillId="0" borderId="7" xfId="0" applyFont="1" applyFill="1" applyBorder="1" applyAlignment="1" applyProtection="1">
      <alignment horizontal="center" vertical="center" wrapText="1"/>
    </xf>
    <xf numFmtId="0" fontId="0" fillId="0" borderId="7" xfId="0" applyFont="1" applyBorder="1" applyAlignment="1" applyProtection="1">
      <alignment horizontal="center" vertical="center" wrapText="1"/>
    </xf>
    <xf numFmtId="0" fontId="26" fillId="0" borderId="0" xfId="0" applyFont="1" applyFill="1" applyBorder="1" applyAlignment="1" applyProtection="1">
      <alignment horizontal="center" vertical="center"/>
    </xf>
    <xf numFmtId="0" fontId="3" fillId="0" borderId="0" xfId="0" applyFont="1" applyBorder="1" applyAlignment="1" applyProtection="1">
      <alignment horizontal="right" vertical="center" wrapText="1"/>
    </xf>
    <xf numFmtId="49" fontId="3" fillId="0" borderId="0" xfId="0" applyNumberFormat="1" applyFont="1" applyFill="1" applyBorder="1" applyAlignment="1" applyProtection="1">
      <alignment horizontal="center"/>
    </xf>
    <xf numFmtId="0" fontId="13" fillId="0" borderId="14" xfId="0" applyFont="1" applyFill="1" applyBorder="1" applyAlignment="1">
      <alignment vertical="center"/>
    </xf>
    <xf numFmtId="0" fontId="0" fillId="0" borderId="0" xfId="0" applyFo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center" vertical="center" wrapText="1"/>
    </xf>
    <xf numFmtId="0" fontId="0" fillId="0" borderId="14" xfId="0" applyFont="1" applyFill="1" applyBorder="1" applyAlignment="1" applyProtection="1">
      <alignment vertical="center"/>
    </xf>
    <xf numFmtId="178" fontId="15" fillId="0" borderId="5" xfId="1" applyNumberFormat="1" applyFont="1" applyFill="1" applyBorder="1" applyProtection="1">
      <alignment vertical="center"/>
    </xf>
    <xf numFmtId="177" fontId="28" fillId="0" borderId="24" xfId="1" applyNumberFormat="1" applyFont="1" applyFill="1" applyBorder="1" applyAlignment="1" applyProtection="1">
      <alignment vertical="center" shrinkToFit="1"/>
    </xf>
    <xf numFmtId="177" fontId="28" fillId="0" borderId="25" xfId="1" applyNumberFormat="1" applyFont="1" applyFill="1" applyBorder="1" applyAlignment="1" applyProtection="1">
      <alignment vertical="center" shrinkToFit="1"/>
    </xf>
    <xf numFmtId="0" fontId="15" fillId="0" borderId="0" xfId="0" applyNumberFormat="1" applyFont="1" applyFill="1" applyProtection="1">
      <alignment vertical="center"/>
    </xf>
    <xf numFmtId="176" fontId="4" fillId="5" borderId="28" xfId="0" applyNumberFormat="1" applyFont="1" applyFill="1" applyBorder="1" applyProtection="1">
      <alignment vertical="center"/>
    </xf>
    <xf numFmtId="176" fontId="4" fillId="5" borderId="29" xfId="0" applyNumberFormat="1" applyFont="1" applyFill="1" applyBorder="1" applyProtection="1">
      <alignment vertical="center"/>
    </xf>
    <xf numFmtId="176" fontId="4" fillId="5" borderId="30" xfId="0" applyNumberFormat="1" applyFont="1" applyFill="1" applyBorder="1" applyProtection="1">
      <alignment vertical="center"/>
    </xf>
    <xf numFmtId="0" fontId="0" fillId="0" borderId="0" xfId="0" applyFill="1" applyBorder="1" applyAlignment="1">
      <alignment horizontal="center" vertical="center"/>
    </xf>
    <xf numFmtId="49" fontId="3" fillId="0" borderId="14"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3" fillId="0" borderId="0" xfId="0" applyFont="1" applyFill="1" applyBorder="1" applyProtection="1">
      <alignment vertical="center"/>
    </xf>
    <xf numFmtId="0" fontId="0" fillId="0" borderId="0" xfId="0" applyFill="1" applyBorder="1">
      <alignment vertical="center"/>
    </xf>
    <xf numFmtId="0" fontId="13" fillId="0" borderId="32" xfId="0" applyFont="1" applyBorder="1" applyAlignment="1" applyProtection="1">
      <alignment vertical="center"/>
    </xf>
    <xf numFmtId="0" fontId="9" fillId="0" borderId="32" xfId="0" applyFont="1" applyBorder="1" applyAlignment="1" applyProtection="1">
      <alignment horizontal="center" vertical="center" shrinkToFit="1"/>
    </xf>
    <xf numFmtId="0" fontId="13" fillId="0" borderId="32" xfId="0" applyFont="1" applyBorder="1" applyAlignment="1" applyProtection="1">
      <alignment horizontal="center" vertical="center"/>
    </xf>
    <xf numFmtId="0" fontId="13" fillId="0" borderId="0" xfId="0" applyFont="1" applyBorder="1" applyAlignment="1" applyProtection="1">
      <alignment vertical="center"/>
    </xf>
    <xf numFmtId="0" fontId="3" fillId="0" borderId="9" xfId="0" applyFont="1" applyFill="1" applyBorder="1" applyAlignment="1" applyProtection="1">
      <alignment horizontal="right" vertical="center"/>
    </xf>
    <xf numFmtId="0" fontId="3" fillId="0" borderId="14" xfId="0" applyNumberFormat="1" applyFont="1" applyFill="1" applyBorder="1" applyAlignment="1" applyProtection="1">
      <alignment horizontal="left" vertical="center"/>
    </xf>
    <xf numFmtId="0" fontId="3" fillId="0" borderId="17" xfId="0" applyFont="1" applyFill="1" applyBorder="1" applyAlignment="1" applyProtection="1">
      <alignment vertical="center"/>
    </xf>
    <xf numFmtId="0" fontId="3" fillId="0" borderId="14" xfId="0" applyNumberFormat="1" applyFont="1" applyFill="1" applyBorder="1" applyAlignment="1" applyProtection="1">
      <alignment horizontal="left" vertical="center" shrinkToFit="1"/>
    </xf>
    <xf numFmtId="0" fontId="3" fillId="0" borderId="14" xfId="0" applyNumberFormat="1" applyFont="1" applyFill="1" applyBorder="1" applyAlignment="1" applyProtection="1">
      <alignment horizontal="center" vertical="center" shrinkToFit="1"/>
    </xf>
    <xf numFmtId="0" fontId="3" fillId="0" borderId="7" xfId="0" applyFont="1" applyBorder="1" applyAlignment="1" applyProtection="1">
      <alignment horizontal="center" vertical="center"/>
    </xf>
    <xf numFmtId="0" fontId="0" fillId="0" borderId="14" xfId="0" applyFont="1" applyFill="1" applyBorder="1" applyAlignment="1" applyProtection="1">
      <alignment horizontal="right" vertical="center"/>
    </xf>
    <xf numFmtId="0" fontId="0" fillId="0" borderId="0" xfId="0" applyFont="1" applyFill="1" applyAlignment="1">
      <alignment vertical="center"/>
    </xf>
    <xf numFmtId="0" fontId="29" fillId="0" borderId="0" xfId="5" applyFont="1" applyAlignment="1">
      <alignment vertical="center"/>
    </xf>
    <xf numFmtId="0" fontId="29" fillId="0" borderId="0" xfId="5" applyFont="1" applyAlignment="1" applyProtection="1">
      <alignment vertical="center"/>
    </xf>
    <xf numFmtId="176" fontId="4" fillId="4" borderId="11" xfId="0" applyNumberFormat="1" applyFont="1" applyFill="1" applyBorder="1" applyProtection="1">
      <alignment vertical="center"/>
      <protection locked="0"/>
    </xf>
    <xf numFmtId="176" fontId="4" fillId="4" borderId="1" xfId="0" applyNumberFormat="1" applyFont="1" applyFill="1" applyBorder="1" applyProtection="1">
      <alignment vertical="center"/>
      <protection locked="0"/>
    </xf>
    <xf numFmtId="176" fontId="4" fillId="4" borderId="12" xfId="0" applyNumberFormat="1" applyFont="1" applyFill="1" applyBorder="1" applyProtection="1">
      <alignment vertical="center"/>
      <protection locked="0"/>
    </xf>
    <xf numFmtId="10" fontId="4" fillId="4" borderId="16" xfId="0" applyNumberFormat="1" applyFont="1" applyFill="1" applyBorder="1" applyAlignment="1" applyProtection="1">
      <alignment horizontal="center" vertical="center"/>
      <protection locked="0"/>
    </xf>
    <xf numFmtId="177" fontId="28" fillId="0" borderId="52" xfId="0" applyNumberFormat="1" applyFont="1" applyFill="1" applyBorder="1" applyProtection="1">
      <alignment vertical="center"/>
    </xf>
    <xf numFmtId="178" fontId="15" fillId="0" borderId="5" xfId="0" applyNumberFormat="1" applyFont="1" applyFill="1" applyBorder="1" applyProtection="1">
      <alignment vertical="center"/>
    </xf>
    <xf numFmtId="0" fontId="0" fillId="0" borderId="0" xfId="0" applyFont="1" applyFill="1">
      <alignment vertical="center"/>
    </xf>
    <xf numFmtId="0" fontId="32" fillId="0" borderId="14" xfId="0" applyFont="1" applyFill="1" applyBorder="1" applyAlignment="1" applyProtection="1">
      <alignment vertical="center"/>
    </xf>
    <xf numFmtId="176" fontId="4" fillId="5" borderId="9" xfId="1" applyNumberFormat="1" applyFont="1" applyFill="1" applyBorder="1" applyAlignment="1" applyProtection="1">
      <alignment vertical="top"/>
    </xf>
    <xf numFmtId="177" fontId="4" fillId="5" borderId="2" xfId="1" applyNumberFormat="1" applyFont="1" applyFill="1" applyBorder="1" applyAlignment="1" applyProtection="1"/>
    <xf numFmtId="178" fontId="4" fillId="5" borderId="44" xfId="0" applyNumberFormat="1" applyFont="1" applyFill="1" applyBorder="1" applyProtection="1">
      <alignment vertical="center"/>
    </xf>
    <xf numFmtId="178" fontId="4" fillId="5" borderId="65" xfId="0" applyNumberFormat="1" applyFont="1" applyFill="1" applyBorder="1" applyProtection="1">
      <alignment vertical="center"/>
    </xf>
    <xf numFmtId="179" fontId="4" fillId="5" borderId="8" xfId="0" applyNumberFormat="1" applyFont="1" applyFill="1" applyBorder="1" applyProtection="1">
      <alignment vertical="center"/>
    </xf>
    <xf numFmtId="179" fontId="28" fillId="0" borderId="26" xfId="1" applyNumberFormat="1" applyFont="1" applyFill="1" applyBorder="1" applyProtection="1">
      <alignment vertical="center"/>
    </xf>
    <xf numFmtId="179" fontId="28" fillId="0" borderId="15" xfId="0" applyNumberFormat="1" applyFont="1" applyFill="1" applyBorder="1" applyAlignment="1" applyProtection="1">
      <alignment vertical="center"/>
    </xf>
    <xf numFmtId="176" fontId="4" fillId="5" borderId="66" xfId="0" applyNumberFormat="1" applyFont="1" applyFill="1" applyBorder="1" applyProtection="1">
      <alignment vertical="center"/>
    </xf>
    <xf numFmtId="176" fontId="4" fillId="5" borderId="67" xfId="0" applyNumberFormat="1" applyFont="1" applyFill="1" applyBorder="1" applyProtection="1">
      <alignment vertical="center"/>
    </xf>
    <xf numFmtId="176" fontId="4" fillId="5" borderId="68" xfId="0" applyNumberFormat="1" applyFont="1" applyFill="1" applyBorder="1" applyProtection="1">
      <alignment vertical="center"/>
    </xf>
    <xf numFmtId="176" fontId="4" fillId="5" borderId="69" xfId="0" applyNumberFormat="1" applyFont="1" applyFill="1" applyBorder="1" applyProtection="1">
      <alignment vertical="center"/>
    </xf>
    <xf numFmtId="0" fontId="3" fillId="0" borderId="0" xfId="0" applyFont="1" applyBorder="1" applyAlignment="1" applyProtection="1">
      <alignment horizontal="right" vertical="center" shrinkToFit="1"/>
    </xf>
    <xf numFmtId="9" fontId="4" fillId="5" borderId="6" xfId="0" applyNumberFormat="1" applyFont="1" applyFill="1" applyBorder="1" applyAlignment="1" applyProtection="1">
      <alignment horizontal="center" vertical="center"/>
    </xf>
    <xf numFmtId="9" fontId="4" fillId="4" borderId="6" xfId="0" applyNumberFormat="1" applyFont="1" applyFill="1" applyBorder="1" applyAlignment="1" applyProtection="1">
      <alignment horizontal="center" vertical="center"/>
      <protection locked="0"/>
    </xf>
    <xf numFmtId="9" fontId="15" fillId="0" borderId="63" xfId="0" applyNumberFormat="1" applyFont="1" applyFill="1" applyBorder="1" applyAlignment="1" applyProtection="1">
      <alignment horizontal="center" vertical="center"/>
    </xf>
    <xf numFmtId="9" fontId="15" fillId="0" borderId="64" xfId="0" applyNumberFormat="1" applyFont="1" applyFill="1" applyBorder="1" applyAlignment="1" applyProtection="1">
      <alignment horizontal="center" vertical="center"/>
    </xf>
    <xf numFmtId="0" fontId="0" fillId="0" borderId="0" xfId="0" applyBorder="1">
      <alignment vertical="center"/>
    </xf>
    <xf numFmtId="0" fontId="10" fillId="0" borderId="0" xfId="0" applyFont="1" applyBorder="1">
      <alignment vertical="center"/>
    </xf>
    <xf numFmtId="0" fontId="11" fillId="0" borderId="0" xfId="0" applyFont="1" applyBorder="1" applyProtection="1">
      <alignment vertical="center"/>
    </xf>
    <xf numFmtId="180" fontId="3" fillId="0" borderId="3" xfId="0" applyNumberFormat="1" applyFont="1" applyFill="1" applyBorder="1" applyAlignment="1" applyProtection="1">
      <alignment horizontal="center" vertical="center" wrapText="1"/>
    </xf>
    <xf numFmtId="181" fontId="3" fillId="0" borderId="0" xfId="0" applyNumberFormat="1" applyFont="1" applyFill="1" applyBorder="1" applyAlignment="1" applyProtection="1">
      <alignment horizontal="right" vertical="center"/>
    </xf>
    <xf numFmtId="182" fontId="15" fillId="0" borderId="22" xfId="1" applyNumberFormat="1" applyFont="1" applyFill="1" applyBorder="1" applyAlignment="1" applyProtection="1">
      <alignment vertical="center" shrinkToFit="1"/>
    </xf>
    <xf numFmtId="182" fontId="15" fillId="0" borderId="11" xfId="1" applyNumberFormat="1" applyFont="1" applyFill="1" applyBorder="1" applyAlignment="1" applyProtection="1">
      <alignment vertical="center" shrinkToFit="1"/>
    </xf>
    <xf numFmtId="9" fontId="15" fillId="0" borderId="0" xfId="0" applyNumberFormat="1" applyFont="1" applyFill="1" applyBorder="1" applyAlignment="1" applyProtection="1">
      <alignment horizontal="center" vertical="center"/>
    </xf>
    <xf numFmtId="9" fontId="15" fillId="0" borderId="33" xfId="0" applyNumberFormat="1" applyFont="1" applyFill="1" applyBorder="1" applyAlignment="1" applyProtection="1">
      <alignment horizontal="center" vertical="center"/>
    </xf>
    <xf numFmtId="178" fontId="15" fillId="0" borderId="60" xfId="0" applyNumberFormat="1" applyFont="1" applyFill="1" applyBorder="1" applyProtection="1">
      <alignment vertical="center"/>
    </xf>
    <xf numFmtId="177" fontId="28" fillId="0" borderId="58" xfId="0" applyNumberFormat="1" applyFont="1" applyFill="1" applyBorder="1" applyProtection="1">
      <alignment vertical="center"/>
    </xf>
    <xf numFmtId="178" fontId="15" fillId="0" borderId="23" xfId="0" applyNumberFormat="1" applyFont="1" applyFill="1" applyBorder="1" applyProtection="1">
      <alignment vertical="center"/>
    </xf>
    <xf numFmtId="177" fontId="28" fillId="0" borderId="71" xfId="0" applyNumberFormat="1" applyFont="1" applyFill="1" applyBorder="1" applyProtection="1">
      <alignment vertical="center"/>
    </xf>
    <xf numFmtId="178" fontId="15" fillId="0" borderId="11" xfId="0" applyNumberFormat="1" applyFont="1" applyFill="1" applyBorder="1" applyProtection="1">
      <alignment vertical="center"/>
    </xf>
    <xf numFmtId="177" fontId="28" fillId="0" borderId="72" xfId="0" applyNumberFormat="1" applyFont="1" applyFill="1" applyBorder="1" applyProtection="1">
      <alignment vertical="center"/>
    </xf>
    <xf numFmtId="0" fontId="0" fillId="0" borderId="0" xfId="0" applyAlignment="1">
      <alignment horizontal="right" vertical="center"/>
    </xf>
    <xf numFmtId="0" fontId="0" fillId="0" borderId="37"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16" borderId="37" xfId="0" applyFont="1" applyFill="1" applyBorder="1" applyAlignment="1" applyProtection="1">
      <alignment horizontal="center" vertical="center" textRotation="255" wrapText="1"/>
    </xf>
    <xf numFmtId="0" fontId="12" fillId="16" borderId="38" xfId="0" applyFont="1" applyFill="1" applyBorder="1" applyAlignment="1" applyProtection="1">
      <alignment horizontal="center" vertical="center" textRotation="255" wrapText="1"/>
    </xf>
    <xf numFmtId="0" fontId="30" fillId="14" borderId="37" xfId="0" applyFont="1" applyFill="1" applyBorder="1" applyAlignment="1" applyProtection="1">
      <alignment horizontal="center" vertical="center" textRotation="255" wrapText="1"/>
    </xf>
    <xf numFmtId="0" fontId="30" fillId="14" borderId="15" xfId="0" applyFont="1" applyFill="1" applyBorder="1" applyAlignment="1" applyProtection="1">
      <alignment horizontal="center" vertical="center" textRotation="255" wrapText="1"/>
    </xf>
    <xf numFmtId="0" fontId="30" fillId="15" borderId="38" xfId="0" applyFont="1" applyFill="1" applyBorder="1" applyAlignment="1" applyProtection="1">
      <alignment horizontal="center" vertical="center" wrapText="1"/>
    </xf>
    <xf numFmtId="0" fontId="30" fillId="15" borderId="15" xfId="0" applyFont="1" applyFill="1" applyBorder="1" applyAlignment="1" applyProtection="1">
      <alignment horizontal="center" vertical="center" wrapText="1"/>
    </xf>
    <xf numFmtId="0" fontId="0" fillId="0" borderId="37" xfId="0" applyNumberFormat="1" applyFont="1" applyFill="1" applyBorder="1" applyAlignment="1" applyProtection="1">
      <alignment horizontal="center" vertical="center" wrapText="1"/>
    </xf>
    <xf numFmtId="0" fontId="0" fillId="0" borderId="35" xfId="0" applyFont="1" applyFill="1" applyBorder="1" applyAlignment="1">
      <alignment horizontal="center" vertical="center" wrapText="1"/>
    </xf>
    <xf numFmtId="0" fontId="12" fillId="9" borderId="7" xfId="0" applyFont="1" applyFill="1" applyBorder="1" applyAlignment="1" applyProtection="1">
      <alignment horizontal="center" vertical="center" textRotation="255" wrapText="1"/>
    </xf>
    <xf numFmtId="0" fontId="12" fillId="10" borderId="7" xfId="0" applyFont="1" applyFill="1" applyBorder="1" applyAlignment="1" applyProtection="1">
      <alignment horizontal="center" vertical="center" textRotation="255" wrapText="1"/>
    </xf>
    <xf numFmtId="0" fontId="30" fillId="11" borderId="7" xfId="0" applyFont="1" applyFill="1" applyBorder="1" applyAlignment="1" applyProtection="1">
      <alignment horizontal="center" vertical="center" textRotation="255" wrapText="1"/>
    </xf>
    <xf numFmtId="0" fontId="30" fillId="12" borderId="7" xfId="0" applyFont="1" applyFill="1" applyBorder="1" applyAlignment="1" applyProtection="1">
      <alignment horizontal="center" vertical="center" textRotation="255" wrapText="1"/>
    </xf>
    <xf numFmtId="0" fontId="12" fillId="0" borderId="37" xfId="0" applyFont="1" applyBorder="1" applyAlignment="1" applyProtection="1">
      <alignment horizontal="center" vertical="center" textRotation="255" wrapText="1"/>
    </xf>
    <xf numFmtId="0" fontId="12" fillId="0" borderId="38" xfId="0" applyFont="1" applyBorder="1" applyAlignment="1" applyProtection="1">
      <alignment horizontal="center" vertical="center" textRotation="255" wrapText="1"/>
    </xf>
    <xf numFmtId="0" fontId="12" fillId="0" borderId="15" xfId="0" applyFont="1" applyBorder="1" applyAlignment="1" applyProtection="1">
      <alignment horizontal="center" vertical="center" textRotation="255" wrapText="1"/>
    </xf>
    <xf numFmtId="0" fontId="12" fillId="13" borderId="7" xfId="0" applyFont="1" applyFill="1" applyBorder="1" applyAlignment="1" applyProtection="1">
      <alignment horizontal="center" vertical="center" textRotation="255" wrapText="1"/>
    </xf>
    <xf numFmtId="0" fontId="0" fillId="0" borderId="3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9" xfId="0" applyFont="1" applyFill="1" applyBorder="1" applyAlignment="1" applyProtection="1">
      <alignment horizontal="center" vertical="center" wrapText="1"/>
    </xf>
    <xf numFmtId="0" fontId="0" fillId="0" borderId="40" xfId="0"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wrapText="1"/>
    </xf>
    <xf numFmtId="0" fontId="0" fillId="0" borderId="42" xfId="0" applyNumberFormat="1" applyFont="1" applyFill="1" applyBorder="1" applyAlignment="1" applyProtection="1">
      <alignment horizontal="center" vertical="center" wrapText="1"/>
    </xf>
    <xf numFmtId="0" fontId="0" fillId="0" borderId="70" xfId="0" applyNumberFormat="1" applyFont="1" applyFill="1" applyBorder="1" applyAlignment="1" applyProtection="1">
      <alignment horizontal="center" vertical="center" wrapText="1"/>
    </xf>
    <xf numFmtId="0" fontId="0" fillId="0" borderId="38" xfId="0" applyFont="1" applyFill="1" applyBorder="1" applyAlignment="1">
      <alignment horizontal="center" vertical="center" wrapText="1"/>
    </xf>
    <xf numFmtId="0" fontId="0" fillId="0" borderId="8" xfId="0" applyNumberFormat="1" applyFont="1" applyFill="1" applyBorder="1" applyAlignment="1" applyProtection="1">
      <alignment horizontal="center" vertical="center" wrapText="1"/>
    </xf>
    <xf numFmtId="0" fontId="9" fillId="0" borderId="0" xfId="0" applyFont="1" applyAlignment="1" applyProtection="1">
      <alignment horizontal="center" vertical="center" shrinkToFit="1"/>
    </xf>
    <xf numFmtId="0" fontId="0" fillId="5" borderId="0" xfId="0" applyFont="1" applyFill="1" applyBorder="1" applyAlignment="1" applyProtection="1">
      <alignment horizontal="left" vertical="center" shrinkToFit="1"/>
    </xf>
    <xf numFmtId="0" fontId="0" fillId="0" borderId="33"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30" fillId="6" borderId="34" xfId="0" applyFont="1" applyFill="1" applyBorder="1" applyAlignment="1" applyProtection="1">
      <alignment horizontal="center" vertical="center" wrapText="1"/>
    </xf>
    <xf numFmtId="0" fontId="30" fillId="6" borderId="35" xfId="0" applyFont="1" applyFill="1" applyBorder="1" applyAlignment="1" applyProtection="1">
      <alignment horizontal="center" vertical="center" wrapText="1"/>
    </xf>
    <xf numFmtId="0" fontId="30" fillId="6" borderId="21" xfId="0" applyFont="1" applyFill="1" applyBorder="1" applyAlignment="1" applyProtection="1">
      <alignment horizontal="center" vertical="center" wrapText="1"/>
    </xf>
    <xf numFmtId="0" fontId="30" fillId="6" borderId="36" xfId="0" applyFont="1" applyFill="1" applyBorder="1" applyAlignment="1" applyProtection="1">
      <alignment horizontal="center" vertical="center" wrapText="1"/>
    </xf>
    <xf numFmtId="0" fontId="12" fillId="7" borderId="7" xfId="0" applyFont="1" applyFill="1" applyBorder="1" applyAlignment="1">
      <alignment horizontal="center" vertical="center"/>
    </xf>
    <xf numFmtId="0" fontId="30" fillId="8" borderId="7" xfId="0" applyFont="1" applyFill="1" applyBorder="1" applyAlignment="1" applyProtection="1">
      <alignment horizontal="center" vertical="center" textRotation="255" wrapText="1"/>
    </xf>
    <xf numFmtId="0" fontId="0" fillId="0" borderId="0" xfId="0" applyFont="1" applyAlignment="1" applyProtection="1">
      <alignment horizontal="right" vertical="center"/>
    </xf>
    <xf numFmtId="0" fontId="3" fillId="5" borderId="0" xfId="0" applyNumberFormat="1" applyFont="1" applyFill="1" applyAlignment="1" applyProtection="1">
      <alignment horizontal="left" vertical="center" shrinkToFit="1"/>
    </xf>
    <xf numFmtId="0" fontId="3" fillId="0" borderId="0" xfId="0" applyNumberFormat="1" applyFont="1" applyAlignment="1">
      <alignment vertical="center" shrinkToFit="1"/>
    </xf>
    <xf numFmtId="0" fontId="0" fillId="0" borderId="14" xfId="0" applyFont="1" applyFill="1" applyBorder="1" applyAlignment="1" applyProtection="1">
      <alignment horizontal="right" vertical="center"/>
    </xf>
    <xf numFmtId="0" fontId="0" fillId="0" borderId="36" xfId="0" applyFont="1" applyFill="1" applyBorder="1" applyAlignment="1" applyProtection="1">
      <alignment horizontal="right" vertical="center"/>
    </xf>
    <xf numFmtId="0" fontId="23" fillId="0" borderId="2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0" fillId="0" borderId="43"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0" fillId="0" borderId="44" xfId="0" applyNumberFormat="1" applyFont="1" applyFill="1" applyBorder="1" applyAlignment="1" applyProtection="1">
      <alignment horizontal="center" vertical="center" wrapText="1"/>
    </xf>
    <xf numFmtId="0" fontId="0" fillId="0" borderId="26" xfId="0" applyNumberFormat="1"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xf>
    <xf numFmtId="0" fontId="0" fillId="0" borderId="61"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13" fillId="4" borderId="33" xfId="0" applyFont="1" applyFill="1" applyBorder="1" applyAlignment="1" applyProtection="1">
      <alignment horizontal="center" vertical="center" shrinkToFit="1"/>
      <protection locked="0"/>
    </xf>
    <xf numFmtId="0" fontId="13" fillId="4" borderId="20" xfId="0" applyFont="1" applyFill="1" applyBorder="1" applyAlignment="1" applyProtection="1">
      <alignment horizontal="center" vertical="center" shrinkToFit="1"/>
      <protection locked="0"/>
    </xf>
    <xf numFmtId="0" fontId="31" fillId="0" borderId="0" xfId="0" applyFont="1" applyBorder="1" applyAlignment="1" applyProtection="1">
      <alignment horizontal="left" vertical="center" wrapText="1"/>
    </xf>
    <xf numFmtId="0" fontId="3" fillId="0" borderId="21" xfId="0" applyFont="1" applyBorder="1" applyAlignment="1" applyProtection="1">
      <alignment horizontal="right" vertical="center"/>
    </xf>
    <xf numFmtId="0" fontId="3" fillId="0" borderId="36" xfId="0" applyFont="1" applyBorder="1" applyAlignment="1" applyProtection="1">
      <alignment horizontal="right" vertical="center"/>
    </xf>
    <xf numFmtId="0" fontId="3" fillId="0" borderId="45" xfId="0" applyFont="1" applyBorder="1" applyAlignment="1" applyProtection="1">
      <alignment horizontal="right" vertical="center"/>
    </xf>
    <xf numFmtId="0" fontId="3" fillId="0" borderId="46" xfId="0" applyFont="1" applyBorder="1" applyAlignment="1" applyProtection="1">
      <alignment horizontal="right" vertical="center"/>
    </xf>
    <xf numFmtId="0" fontId="9" fillId="0" borderId="0" xfId="0" applyFont="1" applyBorder="1" applyAlignment="1" applyProtection="1">
      <alignment horizontal="center" vertical="center" shrinkToFit="1"/>
    </xf>
    <xf numFmtId="0" fontId="3" fillId="0" borderId="47"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48" xfId="0" applyFont="1" applyFill="1" applyBorder="1" applyAlignment="1" applyProtection="1">
      <alignment horizontal="right" vertical="center"/>
    </xf>
    <xf numFmtId="0" fontId="3" fillId="0" borderId="27" xfId="0" applyFont="1" applyFill="1" applyBorder="1" applyAlignment="1" applyProtection="1">
      <alignment horizontal="right" vertical="center"/>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33"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2"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56"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0" borderId="53" xfId="0" applyFont="1" applyFill="1" applyBorder="1" applyAlignment="1" applyProtection="1">
      <alignment horizontal="right" vertical="center"/>
    </xf>
    <xf numFmtId="0" fontId="3" fillId="0" borderId="31" xfId="0" applyFont="1" applyFill="1" applyBorder="1" applyAlignment="1" applyProtection="1">
      <alignment horizontal="right" vertical="center"/>
    </xf>
    <xf numFmtId="0" fontId="3" fillId="0" borderId="37" xfId="0" applyFont="1" applyBorder="1" applyAlignment="1" applyProtection="1">
      <alignment horizontal="center" vertical="center" textRotation="255" wrapText="1"/>
    </xf>
    <xf numFmtId="0" fontId="3" fillId="0" borderId="38" xfId="0" applyFont="1" applyBorder="1" applyAlignment="1" applyProtection="1">
      <alignment horizontal="center" vertical="center" textRotation="255" wrapText="1"/>
    </xf>
    <xf numFmtId="0" fontId="3" fillId="0" borderId="15" xfId="0" applyFont="1" applyBorder="1" applyAlignment="1" applyProtection="1">
      <alignment horizontal="center" vertical="center" textRotation="255" wrapText="1"/>
    </xf>
    <xf numFmtId="0" fontId="3" fillId="0" borderId="47" xfId="0" applyFont="1" applyFill="1" applyBorder="1" applyAlignment="1" applyProtection="1">
      <alignment horizontal="right" vertical="center" wrapText="1"/>
    </xf>
    <xf numFmtId="0" fontId="3" fillId="0" borderId="41" xfId="0" applyFont="1" applyFill="1" applyBorder="1" applyAlignment="1" applyProtection="1">
      <alignment horizontal="right" vertical="center" wrapText="1"/>
    </xf>
    <xf numFmtId="0" fontId="3" fillId="0" borderId="13" xfId="0" applyFont="1" applyFill="1" applyBorder="1" applyAlignment="1" applyProtection="1">
      <alignment horizontal="right" vertical="center"/>
    </xf>
    <xf numFmtId="0" fontId="0" fillId="0" borderId="13" xfId="0" applyFont="1" applyBorder="1" applyAlignment="1">
      <alignment horizontal="right" vertical="center"/>
    </xf>
    <xf numFmtId="0" fontId="3" fillId="0" borderId="54" xfId="0" applyFont="1" applyBorder="1" applyAlignment="1" applyProtection="1">
      <alignment horizontal="left" vertical="center"/>
    </xf>
    <xf numFmtId="0" fontId="3" fillId="0" borderId="55" xfId="0" applyFont="1" applyBorder="1" applyAlignment="1" applyProtection="1">
      <alignment horizontal="left" vertical="center"/>
    </xf>
    <xf numFmtId="0" fontId="3" fillId="0" borderId="14" xfId="0" applyFont="1" applyFill="1" applyBorder="1" applyAlignment="1" applyProtection="1">
      <alignment horizontal="left" vertical="center" wrapText="1"/>
    </xf>
    <xf numFmtId="0" fontId="16" fillId="0" borderId="59" xfId="0" applyFont="1" applyBorder="1" applyAlignment="1">
      <alignment horizontal="center" vertical="center"/>
    </xf>
    <xf numFmtId="0" fontId="3" fillId="0" borderId="6" xfId="0" applyFont="1" applyFill="1" applyBorder="1" applyAlignment="1" applyProtection="1">
      <alignment horizontal="right" vertical="center"/>
    </xf>
    <xf numFmtId="49" fontId="0" fillId="4" borderId="13" xfId="0" applyNumberFormat="1" applyFont="1" applyFill="1" applyBorder="1" applyAlignment="1" applyProtection="1">
      <alignment horizontal="left" vertical="center" shrinkToFit="1"/>
      <protection locked="0"/>
    </xf>
    <xf numFmtId="49" fontId="0" fillId="0" borderId="13" xfId="0" applyNumberFormat="1" applyBorder="1" applyAlignment="1">
      <alignment vertical="center" shrinkToFit="1"/>
    </xf>
    <xf numFmtId="0" fontId="3" fillId="3" borderId="58" xfId="0" applyFont="1" applyFill="1" applyBorder="1" applyAlignment="1" applyProtection="1">
      <alignment horizontal="left" vertical="center" shrinkToFit="1"/>
      <protection locked="0"/>
    </xf>
    <xf numFmtId="49" fontId="3" fillId="4" borderId="0" xfId="0" applyNumberFormat="1" applyFont="1" applyFill="1" applyBorder="1" applyAlignment="1" applyProtection="1">
      <alignment horizontal="left" vertical="center" shrinkToFit="1"/>
      <protection locked="0"/>
    </xf>
    <xf numFmtId="49" fontId="0" fillId="0" borderId="0" xfId="0" applyNumberFormat="1" applyAlignment="1">
      <alignment vertical="center" shrinkToFit="1"/>
    </xf>
    <xf numFmtId="49" fontId="0" fillId="4" borderId="0" xfId="0" applyNumberFormat="1" applyFont="1" applyFill="1" applyAlignment="1" applyProtection="1">
      <alignment horizontal="left" vertical="center" shrinkToFit="1"/>
      <protection locked="0"/>
    </xf>
    <xf numFmtId="49" fontId="0" fillId="4" borderId="0" xfId="0" applyNumberFormat="1" applyFill="1" applyAlignment="1" applyProtection="1">
      <alignment vertical="center" shrinkToFit="1"/>
      <protection locked="0"/>
    </xf>
    <xf numFmtId="0" fontId="3" fillId="3" borderId="0" xfId="0" applyFont="1" applyFill="1" applyBorder="1" applyAlignment="1" applyProtection="1">
      <alignment horizontal="left" vertical="center" shrinkToFit="1"/>
      <protection locked="0"/>
    </xf>
    <xf numFmtId="0" fontId="3" fillId="0" borderId="17"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51" xfId="0" applyFont="1" applyFill="1" applyBorder="1" applyAlignment="1" applyProtection="1">
      <alignment horizontal="right" vertical="center"/>
    </xf>
    <xf numFmtId="0" fontId="3" fillId="0" borderId="52" xfId="0" applyFont="1" applyFill="1" applyBorder="1" applyAlignment="1" applyProtection="1">
      <alignment horizontal="right" vertical="center"/>
    </xf>
    <xf numFmtId="0" fontId="13" fillId="0" borderId="0" xfId="0" applyFont="1" applyBorder="1" applyAlignment="1" applyProtection="1">
      <alignment horizontal="center" vertical="center"/>
    </xf>
    <xf numFmtId="0" fontId="3" fillId="5" borderId="0" xfId="0" applyFont="1" applyFill="1" applyBorder="1" applyAlignment="1" applyProtection="1">
      <alignment horizontal="left" vertical="center" shrinkToFit="1"/>
    </xf>
    <xf numFmtId="0" fontId="3" fillId="5" borderId="58" xfId="0" applyFont="1" applyFill="1" applyBorder="1" applyAlignment="1" applyProtection="1">
      <alignment horizontal="left" vertical="center" shrinkToFit="1"/>
    </xf>
    <xf numFmtId="49" fontId="3" fillId="4" borderId="13" xfId="0" applyNumberFormat="1" applyFont="1" applyFill="1" applyBorder="1" applyAlignment="1" applyProtection="1">
      <alignment horizontal="left" vertical="center" shrinkToFit="1"/>
      <protection locked="0"/>
    </xf>
    <xf numFmtId="0" fontId="3" fillId="5" borderId="0" xfId="0" applyFont="1" applyFill="1" applyAlignment="1">
      <alignment horizontal="left" vertical="center" shrinkToFit="1"/>
    </xf>
    <xf numFmtId="0" fontId="0" fillId="0" borderId="0" xfId="0" applyAlignment="1">
      <alignment vertical="center" shrinkToFit="1"/>
    </xf>
    <xf numFmtId="0" fontId="0" fillId="0" borderId="13" xfId="0" applyBorder="1" applyAlignment="1">
      <alignment horizontal="right" vertical="center"/>
    </xf>
    <xf numFmtId="0" fontId="13" fillId="0" borderId="14" xfId="0" applyFont="1" applyFill="1" applyBorder="1" applyAlignment="1">
      <alignment horizontal="center" vertical="center"/>
    </xf>
  </cellXfs>
  <cellStyles count="6">
    <cellStyle name="桁区切り" xfId="1" builtinId="6"/>
    <cellStyle name="標準" xfId="0" builtinId="0"/>
    <cellStyle name="標準 3" xfId="2"/>
    <cellStyle name="標準 6" xfId="3"/>
    <cellStyle name="標準 9" xfId="4"/>
    <cellStyle name="標準_H20継続案件予算H200618" xfId="5"/>
  </cellStyles>
  <dxfs count="167">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s>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461435</xdr:colOff>
      <xdr:row>0</xdr:row>
      <xdr:rowOff>52917</xdr:rowOff>
    </xdr:from>
    <xdr:ext cx="2618316" cy="433916"/>
    <xdr:sp macro="" textlink="" fLocksText="0">
      <xdr:nvSpPr>
        <xdr:cNvPr id="2" name="角丸四角形 1"/>
        <xdr:cNvSpPr/>
      </xdr:nvSpPr>
      <xdr:spPr>
        <a:xfrm>
          <a:off x="11965518" y="52917"/>
          <a:ext cx="2618316" cy="433916"/>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wrap="square" rtlCol="0" anchor="ctr">
          <a:noAutofit/>
        </a:bodyPr>
        <a:lstStyle/>
        <a:p>
          <a:pPr algn="l">
            <a:lnSpc>
              <a:spcPts val="1000"/>
            </a:lnSpc>
          </a:pPr>
          <a:r>
            <a:rPr kumimoji="1" lang="ja-JP" altLang="en-US" sz="1100"/>
            <a:t>この表は代表研究者及び研究分担者のワークシートから反映されます。</a:t>
          </a:r>
        </a:p>
      </xdr:txBody>
    </xdr:sp>
    <xdr:clientData fLocksWithSheet="0" fPrintsWithSheet="0"/>
  </xdr:oneCellAnchor>
</xdr:wsDr>
</file>

<file path=xl/drawings/drawing10.xml><?xml version="1.0" encoding="utf-8"?>
<xdr:wsDr xmlns:xdr="http://schemas.openxmlformats.org/drawingml/2006/spreadsheetDrawing" xmlns:a="http://schemas.openxmlformats.org/drawingml/2006/main">
  <xdr:twoCellAnchor>
    <xdr:from>
      <xdr:col>10</xdr:col>
      <xdr:colOff>127000</xdr:colOff>
      <xdr:row>21</xdr:row>
      <xdr:rowOff>328083</xdr:rowOff>
    </xdr:from>
    <xdr:to>
      <xdr:col>14</xdr:col>
      <xdr:colOff>899584</xdr:colOff>
      <xdr:row>22</xdr:row>
      <xdr:rowOff>232833</xdr:rowOff>
    </xdr:to>
    <xdr:sp macro="" textlink="" fLocksText="0">
      <xdr:nvSpPr>
        <xdr:cNvPr id="2" name="テキスト ボックス 1"/>
        <xdr:cNvSpPr txBox="1"/>
      </xdr:nvSpPr>
      <xdr:spPr>
        <a:xfrm>
          <a:off x="9899650" y="4719108"/>
          <a:ext cx="4658784"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31751</xdr:colOff>
      <xdr:row>1</xdr:row>
      <xdr:rowOff>21168</xdr:rowOff>
    </xdr:from>
    <xdr:to>
      <xdr:col>3</xdr:col>
      <xdr:colOff>126470</xdr:colOff>
      <xdr:row>17</xdr:row>
      <xdr:rowOff>423333</xdr:rowOff>
    </xdr:to>
    <xdr:sp macro="" textlink="">
      <xdr:nvSpPr>
        <xdr:cNvPr id="3" name="テキスト ボックス 2"/>
        <xdr:cNvSpPr txBox="1"/>
      </xdr:nvSpPr>
      <xdr:spPr>
        <a:xfrm>
          <a:off x="31751" y="190501"/>
          <a:ext cx="2592386" cy="3143249"/>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10</xdr:col>
      <xdr:colOff>127000</xdr:colOff>
      <xdr:row>21</xdr:row>
      <xdr:rowOff>328083</xdr:rowOff>
    </xdr:from>
    <xdr:to>
      <xdr:col>14</xdr:col>
      <xdr:colOff>899584</xdr:colOff>
      <xdr:row>22</xdr:row>
      <xdr:rowOff>232833</xdr:rowOff>
    </xdr:to>
    <xdr:sp macro="" textlink="" fLocksText="0">
      <xdr:nvSpPr>
        <xdr:cNvPr id="2" name="テキスト ボックス 1"/>
        <xdr:cNvSpPr txBox="1"/>
      </xdr:nvSpPr>
      <xdr:spPr>
        <a:xfrm>
          <a:off x="9899650" y="4719108"/>
          <a:ext cx="4658784"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31751</xdr:colOff>
      <xdr:row>1</xdr:row>
      <xdr:rowOff>21169</xdr:rowOff>
    </xdr:from>
    <xdr:to>
      <xdr:col>3</xdr:col>
      <xdr:colOff>126470</xdr:colOff>
      <xdr:row>17</xdr:row>
      <xdr:rowOff>433916</xdr:rowOff>
    </xdr:to>
    <xdr:sp macro="" textlink="">
      <xdr:nvSpPr>
        <xdr:cNvPr id="3" name="テキスト ボックス 2"/>
        <xdr:cNvSpPr txBox="1"/>
      </xdr:nvSpPr>
      <xdr:spPr>
        <a:xfrm>
          <a:off x="31751" y="190502"/>
          <a:ext cx="2592386" cy="3153831"/>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10</xdr:col>
      <xdr:colOff>127000</xdr:colOff>
      <xdr:row>21</xdr:row>
      <xdr:rowOff>328083</xdr:rowOff>
    </xdr:from>
    <xdr:to>
      <xdr:col>14</xdr:col>
      <xdr:colOff>899584</xdr:colOff>
      <xdr:row>22</xdr:row>
      <xdr:rowOff>232833</xdr:rowOff>
    </xdr:to>
    <xdr:sp macro="" textlink="" fLocksText="0">
      <xdr:nvSpPr>
        <xdr:cNvPr id="2" name="テキスト ボックス 1"/>
        <xdr:cNvSpPr txBox="1"/>
      </xdr:nvSpPr>
      <xdr:spPr>
        <a:xfrm>
          <a:off x="9899650" y="4719108"/>
          <a:ext cx="4658784"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31751</xdr:colOff>
      <xdr:row>1</xdr:row>
      <xdr:rowOff>21169</xdr:rowOff>
    </xdr:from>
    <xdr:to>
      <xdr:col>3</xdr:col>
      <xdr:colOff>126470</xdr:colOff>
      <xdr:row>17</xdr:row>
      <xdr:rowOff>444501</xdr:rowOff>
    </xdr:to>
    <xdr:sp macro="" textlink="">
      <xdr:nvSpPr>
        <xdr:cNvPr id="3" name="テキスト ボックス 2"/>
        <xdr:cNvSpPr txBox="1"/>
      </xdr:nvSpPr>
      <xdr:spPr>
        <a:xfrm>
          <a:off x="31751" y="190502"/>
          <a:ext cx="2592386" cy="316441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72916</xdr:colOff>
      <xdr:row>22</xdr:row>
      <xdr:rowOff>31206</xdr:rowOff>
    </xdr:from>
    <xdr:to>
      <xdr:col>14</xdr:col>
      <xdr:colOff>939349</xdr:colOff>
      <xdr:row>23</xdr:row>
      <xdr:rowOff>63500</xdr:rowOff>
    </xdr:to>
    <xdr:sp macro="" textlink="">
      <xdr:nvSpPr>
        <xdr:cNvPr id="19" name="テキスト ボックス 18"/>
        <xdr:cNvSpPr txBox="1"/>
      </xdr:nvSpPr>
      <xdr:spPr>
        <a:xfrm>
          <a:off x="9841333" y="4719623"/>
          <a:ext cx="4761099" cy="27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PrintsWithSheet="0"/>
  </xdr:twoCellAnchor>
  <xdr:twoCellAnchor editAs="oneCell">
    <xdr:from>
      <xdr:col>17</xdr:col>
      <xdr:colOff>635000</xdr:colOff>
      <xdr:row>15</xdr:row>
      <xdr:rowOff>95251</xdr:rowOff>
    </xdr:from>
    <xdr:to>
      <xdr:col>20</xdr:col>
      <xdr:colOff>460638</xdr:colOff>
      <xdr:row>17</xdr:row>
      <xdr:rowOff>149492</xdr:rowOff>
    </xdr:to>
    <xdr:sp macro="" textlink="">
      <xdr:nvSpPr>
        <xdr:cNvPr id="5" name="AutoShape 22"/>
        <xdr:cNvSpPr>
          <a:spLocks noChangeArrowheads="1"/>
        </xdr:cNvSpPr>
      </xdr:nvSpPr>
      <xdr:spPr bwMode="auto">
        <a:xfrm>
          <a:off x="14827250" y="2836334"/>
          <a:ext cx="2116931" cy="392907"/>
        </a:xfrm>
        <a:prstGeom prst="wedgeRectCallout">
          <a:avLst>
            <a:gd name="adj1" fmla="val -99246"/>
            <a:gd name="adj2" fmla="val 265865"/>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個別課題毎公募の場合は</a:t>
          </a:r>
        </a:p>
        <a:p>
          <a:pPr algn="l" rtl="0">
            <a:lnSpc>
              <a:spcPts val="1300"/>
            </a:lnSpc>
            <a:defRPr sz="1000"/>
          </a:pPr>
          <a:r>
            <a:rPr lang="ja-JP" altLang="en-US" sz="1100" b="0" i="0" u="none" strike="noStrike" baseline="0">
              <a:solidFill>
                <a:srgbClr val="FF0000"/>
              </a:solidFill>
              <a:latin typeface="ＭＳ Ｐゴシック"/>
              <a:ea typeface="ＭＳ Ｐゴシック"/>
            </a:rPr>
            <a:t>個別課題名を記入してください。</a:t>
          </a:r>
        </a:p>
      </xdr:txBody>
    </xdr:sp>
    <xdr:clientData fPrintsWithSheet="0"/>
  </xdr:twoCellAnchor>
  <xdr:twoCellAnchor editAs="oneCell">
    <xdr:from>
      <xdr:col>18</xdr:col>
      <xdr:colOff>0</xdr:colOff>
      <xdr:row>18</xdr:row>
      <xdr:rowOff>232833</xdr:rowOff>
    </xdr:from>
    <xdr:to>
      <xdr:col>20</xdr:col>
      <xdr:colOff>181239</xdr:colOff>
      <xdr:row>20</xdr:row>
      <xdr:rowOff>100807</xdr:rowOff>
    </xdr:to>
    <xdr:sp macro="" textlink="">
      <xdr:nvSpPr>
        <xdr:cNvPr id="6" name="AutoShape 24"/>
        <xdr:cNvSpPr>
          <a:spLocks noChangeArrowheads="1"/>
        </xdr:cNvSpPr>
      </xdr:nvSpPr>
      <xdr:spPr bwMode="auto">
        <a:xfrm>
          <a:off x="15123583" y="3556000"/>
          <a:ext cx="1821655" cy="450058"/>
        </a:xfrm>
        <a:prstGeom prst="wedgeRectCallout">
          <a:avLst>
            <a:gd name="adj1" fmla="val -134766"/>
            <a:gd name="adj2" fmla="val 128235"/>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副題が設定されている場合は副題を記入してください。</a:t>
          </a:r>
        </a:p>
      </xdr:txBody>
    </xdr:sp>
    <xdr:clientData fPrintsWithSheet="0"/>
  </xdr:twoCellAnchor>
  <xdr:twoCellAnchor>
    <xdr:from>
      <xdr:col>0</xdr:col>
      <xdr:colOff>18585</xdr:colOff>
      <xdr:row>1</xdr:row>
      <xdr:rowOff>27234</xdr:rowOff>
    </xdr:from>
    <xdr:to>
      <xdr:col>3</xdr:col>
      <xdr:colOff>123265</xdr:colOff>
      <xdr:row>17</xdr:row>
      <xdr:rowOff>455084</xdr:rowOff>
    </xdr:to>
    <xdr:sp macro="" textlink="">
      <xdr:nvSpPr>
        <xdr:cNvPr id="2" name="テキスト ボックス 1"/>
        <xdr:cNvSpPr txBox="1"/>
      </xdr:nvSpPr>
      <xdr:spPr>
        <a:xfrm>
          <a:off x="18585" y="196567"/>
          <a:ext cx="2591763" cy="3168934"/>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400"/>
            <a:t>シート記入ステップ</a:t>
          </a:r>
          <a:endParaRPr kumimoji="1" lang="en-US" altLang="ja-JP" sz="1400"/>
        </a:p>
        <a:p>
          <a:r>
            <a:rPr kumimoji="1" lang="ja-JP" altLang="en-US" sz="1100" b="1"/>
            <a:t>代表研究者</a:t>
          </a:r>
          <a:endParaRPr kumimoji="1" lang="en-US" altLang="ja-JP" sz="1100" b="1"/>
        </a:p>
        <a:p>
          <a:r>
            <a:rPr kumimoji="1" lang="ja-JP" altLang="en-US" sz="1100" b="0"/>
            <a:t>①課題番号を記入</a:t>
          </a:r>
          <a:endParaRPr kumimoji="1" lang="en-US" altLang="ja-JP" sz="1100" b="0"/>
        </a:p>
        <a:p>
          <a:r>
            <a:rPr kumimoji="1" lang="ja-JP" altLang="en-US" sz="1100"/>
            <a:t>②課題名を記入</a:t>
          </a:r>
          <a:endParaRPr kumimoji="1" lang="en-US" altLang="ja-JP" sz="1100"/>
        </a:p>
        <a:p>
          <a:r>
            <a:rPr kumimoji="1" lang="ja-JP" altLang="ja-JP" sz="1100">
              <a:solidFill>
                <a:schemeClr val="dk1"/>
              </a:solidFill>
              <a:effectLst/>
              <a:latin typeface="+mn-lt"/>
              <a:ea typeface="+mn-ea"/>
              <a:cs typeface="+mn-cs"/>
            </a:rPr>
            <a:t>③</a:t>
          </a:r>
          <a:r>
            <a:rPr kumimoji="1" lang="ja-JP" altLang="en-US" sz="1100"/>
            <a:t>個別課題がある場合は記入</a:t>
          </a:r>
          <a:endParaRPr kumimoji="1" lang="en-US" altLang="ja-JP" sz="1100"/>
        </a:p>
        <a:p>
          <a:r>
            <a:rPr kumimoji="1" lang="ja-JP" altLang="ja-JP" sz="1100">
              <a:solidFill>
                <a:schemeClr val="dk1"/>
              </a:solidFill>
              <a:effectLst/>
              <a:latin typeface="+mn-lt"/>
              <a:ea typeface="+mn-ea"/>
              <a:cs typeface="+mn-cs"/>
            </a:rPr>
            <a:t>④</a:t>
          </a:r>
          <a:r>
            <a:rPr kumimoji="1" lang="ja-JP" altLang="en-US" sz="1100"/>
            <a:t>副題がある場合は記入</a:t>
          </a:r>
          <a:endParaRPr kumimoji="1" lang="en-US" altLang="ja-JP" sz="1100"/>
        </a:p>
        <a:p>
          <a:r>
            <a:rPr kumimoji="1" lang="ja-JP" altLang="ja-JP" sz="1100">
              <a:solidFill>
                <a:schemeClr val="dk1"/>
              </a:solidFill>
              <a:effectLst/>
              <a:latin typeface="+mn-lt"/>
              <a:ea typeface="+mn-ea"/>
              <a:cs typeface="+mn-cs"/>
            </a:rPr>
            <a:t>⑤</a:t>
          </a:r>
          <a:r>
            <a:rPr kumimoji="1" lang="ja-JP" altLang="en-US" sz="1100"/>
            <a:t>管理番号を記入</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a:t>
          </a:r>
          <a:r>
            <a:rPr kumimoji="1" lang="ja-JP" altLang="en-US" sz="1100"/>
            <a:t>課税条件をプルダウンで選択</a:t>
          </a:r>
          <a:endParaRPr kumimoji="1" lang="en-US" altLang="ja-JP" sz="1100"/>
        </a:p>
        <a:p>
          <a:r>
            <a:rPr kumimoji="1" lang="ja-JP" altLang="ja-JP" sz="1100">
              <a:solidFill>
                <a:schemeClr val="dk1"/>
              </a:solidFill>
              <a:effectLst/>
              <a:latin typeface="+mn-lt"/>
              <a:ea typeface="+mn-ea"/>
              <a:cs typeface="+mn-cs"/>
            </a:rPr>
            <a:t>⑧</a:t>
          </a:r>
          <a:r>
            <a:rPr kumimoji="1" lang="ja-JP" altLang="en-US" sz="1100"/>
            <a:t>適用する消費税率をプルダウンで選択</a:t>
          </a:r>
          <a:endParaRPr kumimoji="1" lang="en-US" altLang="ja-JP" sz="1100"/>
        </a:p>
        <a:p>
          <a:r>
            <a:rPr kumimoji="1" lang="ja-JP" altLang="en-US" sz="1100"/>
            <a:t>⑨課税条件に一致した記入表に経費金額を記入</a:t>
          </a:r>
          <a:endParaRPr kumimoji="1" lang="en-US" altLang="ja-JP" sz="1100"/>
        </a:p>
        <a:p>
          <a:r>
            <a:rPr kumimoji="1" lang="ja-JP" altLang="en-US" sz="1100" b="1"/>
            <a:t>研究分担者</a:t>
          </a:r>
          <a:endParaRPr kumimoji="1" lang="en-US" altLang="ja-JP" sz="1100" b="1"/>
        </a:p>
        <a:p>
          <a:r>
            <a:rPr kumimoji="1" lang="ja-JP" altLang="en-US" sz="1100"/>
            <a:t>代表研究者のシートに上記①～④が表示されていることを確認し、⑤及び⑥を記入、⑦を選択、⑨を記入</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123263</xdr:colOff>
      <xdr:row>21</xdr:row>
      <xdr:rowOff>324971</xdr:rowOff>
    </xdr:from>
    <xdr:to>
      <xdr:col>14</xdr:col>
      <xdr:colOff>895848</xdr:colOff>
      <xdr:row>22</xdr:row>
      <xdr:rowOff>221005</xdr:rowOff>
    </xdr:to>
    <xdr:sp macro="" textlink="" fLocksText="0">
      <xdr:nvSpPr>
        <xdr:cNvPr id="2" name="テキスト ボックス 1"/>
        <xdr:cNvSpPr txBox="1"/>
      </xdr:nvSpPr>
      <xdr:spPr>
        <a:xfrm>
          <a:off x="9883587" y="4672853"/>
          <a:ext cx="4672232" cy="243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0</xdr:colOff>
      <xdr:row>1</xdr:row>
      <xdr:rowOff>33619</xdr:rowOff>
    </xdr:from>
    <xdr:to>
      <xdr:col>3</xdr:col>
      <xdr:colOff>93474</xdr:colOff>
      <xdr:row>17</xdr:row>
      <xdr:rowOff>486833</xdr:rowOff>
    </xdr:to>
    <xdr:sp macro="" textlink="">
      <xdr:nvSpPr>
        <xdr:cNvPr id="4" name="テキスト ボックス 3"/>
        <xdr:cNvSpPr txBox="1"/>
      </xdr:nvSpPr>
      <xdr:spPr>
        <a:xfrm>
          <a:off x="0" y="202952"/>
          <a:ext cx="2591141" cy="3194298"/>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400"/>
            <a:t>シート記入ステップ</a:t>
          </a:r>
          <a:endParaRPr kumimoji="1" lang="en-US" altLang="ja-JP" sz="1400"/>
        </a:p>
        <a:p>
          <a:r>
            <a:rPr kumimoji="1" lang="ja-JP" altLang="en-US" sz="1100" b="1"/>
            <a:t>研究</a:t>
          </a:r>
          <a:r>
            <a:rPr kumimoji="1" lang="ja-JP" altLang="ja-JP" sz="1100" b="1">
              <a:solidFill>
                <a:schemeClr val="dk1"/>
              </a:solidFill>
              <a:effectLst/>
              <a:latin typeface="+mn-lt"/>
              <a:ea typeface="+mn-ea"/>
              <a:cs typeface="+mn-cs"/>
            </a:rPr>
            <a:t>分担者</a:t>
          </a:r>
          <a:endParaRPr kumimoji="1" lang="en-US" altLang="ja-JP" sz="1100" b="1"/>
        </a:p>
        <a:p>
          <a:r>
            <a:rPr kumimoji="1" lang="ja-JP" altLang="ja-JP" sz="1100">
              <a:solidFill>
                <a:schemeClr val="dk1"/>
              </a:solidFill>
              <a:effectLst/>
              <a:latin typeface="+mn-lt"/>
              <a:ea typeface="+mn-ea"/>
              <a:cs typeface="+mn-cs"/>
            </a:rPr>
            <a:t>①</a:t>
          </a:r>
          <a:r>
            <a:rPr kumimoji="1" lang="ja-JP" altLang="en-US" sz="1100">
              <a:solidFill>
                <a:schemeClr val="dk1"/>
              </a:solidFill>
              <a:effectLst/>
              <a:latin typeface="+mn-lt"/>
              <a:ea typeface="+mn-ea"/>
              <a:cs typeface="+mn-cs"/>
            </a:rPr>
            <a:t>課題番号</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課題</a:t>
          </a:r>
          <a:r>
            <a:rPr kumimoji="1" lang="ja-JP" altLang="en-US" sz="1100">
              <a:solidFill>
                <a:schemeClr val="dk1"/>
              </a:solidFill>
              <a:effectLst/>
              <a:latin typeface="+mn-lt"/>
              <a:ea typeface="+mn-ea"/>
              <a:cs typeface="+mn-cs"/>
            </a:rPr>
            <a:t>名</a:t>
          </a:r>
          <a:endParaRPr lang="ja-JP" altLang="ja-JP">
            <a:effectLst/>
          </a:endParaRPr>
        </a:p>
        <a:p>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個別課題がある場合</a:t>
          </a:r>
          <a:endParaRPr lang="ja-JP" altLang="ja-JP">
            <a:effectLst/>
          </a:endParaRPr>
        </a:p>
        <a:p>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副題がある場合</a:t>
          </a:r>
          <a:endParaRPr lang="ja-JP" altLang="ja-JP">
            <a:effectLst/>
          </a:endParaRPr>
        </a:p>
        <a:p>
          <a:r>
            <a:rPr kumimoji="1" lang="ja-JP" altLang="ja-JP" sz="1100">
              <a:solidFill>
                <a:schemeClr val="dk1"/>
              </a:solidFill>
              <a:effectLst/>
              <a:latin typeface="+mn-lt"/>
              <a:ea typeface="+mn-ea"/>
              <a:cs typeface="+mn-cs"/>
            </a:rPr>
            <a:t>上記①～</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が記入されていることを確認</a:t>
          </a:r>
          <a:endParaRPr kumimoji="1" lang="en-US" altLang="ja-JP" sz="1100">
            <a:solidFill>
              <a:schemeClr val="dk1"/>
            </a:solidFill>
            <a:effectLst/>
            <a:latin typeface="+mn-lt"/>
            <a:ea typeface="+mn-ea"/>
            <a:cs typeface="+mn-cs"/>
          </a:endParaRPr>
        </a:p>
        <a:p>
          <a:r>
            <a:rPr kumimoji="1" lang="ja-JP" altLang="en-US" sz="1100"/>
            <a:t>⑤管理番号を記入</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⑥</a:t>
          </a:r>
          <a:r>
            <a:rPr kumimoji="1" lang="ja-JP" altLang="ja-JP" sz="1100">
              <a:solidFill>
                <a:schemeClr val="dk1"/>
              </a:solidFill>
              <a:effectLst/>
              <a:latin typeface="+mn-lt"/>
              <a:ea typeface="+mn-ea"/>
              <a:cs typeface="+mn-cs"/>
            </a:rPr>
            <a:t>法人名を記入</a:t>
          </a:r>
          <a:endParaRPr lang="ja-JP" altLang="ja-JP">
            <a:effectLst/>
          </a:endParaRPr>
        </a:p>
        <a:p>
          <a:r>
            <a:rPr kumimoji="1" lang="ja-JP" altLang="en-US" sz="1100"/>
            <a:t>⑦適用する消費税率をプルダウンで選択</a:t>
          </a:r>
          <a:endParaRPr kumimoji="1" lang="en-US" altLang="ja-JP" sz="1100"/>
        </a:p>
        <a:p>
          <a:r>
            <a:rPr kumimoji="1" lang="ja-JP" altLang="en-US" sz="1100"/>
            <a:t>⑨課税条件に一致した記入表に経費金額を記入</a:t>
          </a:r>
          <a:endParaRPr kumimoji="1" lang="en-US" altLang="ja-JP"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xdr:col>
      <xdr:colOff>137584</xdr:colOff>
      <xdr:row>21</xdr:row>
      <xdr:rowOff>317500</xdr:rowOff>
    </xdr:from>
    <xdr:to>
      <xdr:col>14</xdr:col>
      <xdr:colOff>910167</xdr:colOff>
      <xdr:row>22</xdr:row>
      <xdr:rowOff>222250</xdr:rowOff>
    </xdr:to>
    <xdr:sp macro="" textlink="" fLocksText="0">
      <xdr:nvSpPr>
        <xdr:cNvPr id="8" name="テキスト ボックス 7"/>
        <xdr:cNvSpPr txBox="1"/>
      </xdr:nvSpPr>
      <xdr:spPr>
        <a:xfrm>
          <a:off x="9927167" y="4667250"/>
          <a:ext cx="4667250" cy="243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10584</xdr:colOff>
      <xdr:row>1</xdr:row>
      <xdr:rowOff>10584</xdr:rowOff>
    </xdr:from>
    <xdr:to>
      <xdr:col>3</xdr:col>
      <xdr:colOff>105303</xdr:colOff>
      <xdr:row>17</xdr:row>
      <xdr:rowOff>465665</xdr:rowOff>
    </xdr:to>
    <xdr:sp macro="" textlink="">
      <xdr:nvSpPr>
        <xdr:cNvPr id="5" name="テキスト ボックス 4"/>
        <xdr:cNvSpPr txBox="1"/>
      </xdr:nvSpPr>
      <xdr:spPr>
        <a:xfrm>
          <a:off x="10584" y="179917"/>
          <a:ext cx="2592386" cy="319616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10</xdr:col>
      <xdr:colOff>158750</xdr:colOff>
      <xdr:row>22</xdr:row>
      <xdr:rowOff>0</xdr:rowOff>
    </xdr:from>
    <xdr:to>
      <xdr:col>14</xdr:col>
      <xdr:colOff>931334</xdr:colOff>
      <xdr:row>23</xdr:row>
      <xdr:rowOff>1</xdr:rowOff>
    </xdr:to>
    <xdr:sp macro="" textlink="" fLocksText="0">
      <xdr:nvSpPr>
        <xdr:cNvPr id="7" name="テキスト ボックス 6"/>
        <xdr:cNvSpPr txBox="1"/>
      </xdr:nvSpPr>
      <xdr:spPr>
        <a:xfrm>
          <a:off x="9937750" y="4688417"/>
          <a:ext cx="4667251" cy="243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10584</xdr:colOff>
      <xdr:row>1</xdr:row>
      <xdr:rowOff>21169</xdr:rowOff>
    </xdr:from>
    <xdr:to>
      <xdr:col>3</xdr:col>
      <xdr:colOff>105303</xdr:colOff>
      <xdr:row>17</xdr:row>
      <xdr:rowOff>476251</xdr:rowOff>
    </xdr:to>
    <xdr:sp macro="" textlink="">
      <xdr:nvSpPr>
        <xdr:cNvPr id="5" name="テキスト ボックス 4"/>
        <xdr:cNvSpPr txBox="1"/>
      </xdr:nvSpPr>
      <xdr:spPr>
        <a:xfrm>
          <a:off x="10584" y="190502"/>
          <a:ext cx="2592386" cy="319616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22</xdr:row>
      <xdr:rowOff>31750</xdr:rowOff>
    </xdr:from>
    <xdr:to>
      <xdr:col>14</xdr:col>
      <xdr:colOff>963084</xdr:colOff>
      <xdr:row>23</xdr:row>
      <xdr:rowOff>31751</xdr:rowOff>
    </xdr:to>
    <xdr:sp macro="" textlink="" fLocksText="0">
      <xdr:nvSpPr>
        <xdr:cNvPr id="7" name="テキスト ボックス 6"/>
        <xdr:cNvSpPr txBox="1"/>
      </xdr:nvSpPr>
      <xdr:spPr>
        <a:xfrm>
          <a:off x="9969500" y="4720167"/>
          <a:ext cx="4667251" cy="243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10583</xdr:colOff>
      <xdr:row>1</xdr:row>
      <xdr:rowOff>31751</xdr:rowOff>
    </xdr:from>
    <xdr:to>
      <xdr:col>3</xdr:col>
      <xdr:colOff>105302</xdr:colOff>
      <xdr:row>17</xdr:row>
      <xdr:rowOff>465667</xdr:rowOff>
    </xdr:to>
    <xdr:sp macro="" textlink="">
      <xdr:nvSpPr>
        <xdr:cNvPr id="5" name="テキスト ボックス 4"/>
        <xdr:cNvSpPr txBox="1"/>
      </xdr:nvSpPr>
      <xdr:spPr>
        <a:xfrm>
          <a:off x="10583" y="201084"/>
          <a:ext cx="2592386" cy="31750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10</xdr:col>
      <xdr:colOff>21168</xdr:colOff>
      <xdr:row>22</xdr:row>
      <xdr:rowOff>0</xdr:rowOff>
    </xdr:from>
    <xdr:to>
      <xdr:col>14</xdr:col>
      <xdr:colOff>793751</xdr:colOff>
      <xdr:row>23</xdr:row>
      <xdr:rowOff>1</xdr:rowOff>
    </xdr:to>
    <xdr:sp macro="" textlink="">
      <xdr:nvSpPr>
        <xdr:cNvPr id="11" name="テキスト ボックス 10"/>
        <xdr:cNvSpPr txBox="1"/>
      </xdr:nvSpPr>
      <xdr:spPr>
        <a:xfrm>
          <a:off x="9810751" y="4688417"/>
          <a:ext cx="4667250" cy="243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PrintsWithSheet="0"/>
  </xdr:twoCellAnchor>
  <xdr:twoCellAnchor>
    <xdr:from>
      <xdr:col>0</xdr:col>
      <xdr:colOff>21166</xdr:colOff>
      <xdr:row>1</xdr:row>
      <xdr:rowOff>31750</xdr:rowOff>
    </xdr:from>
    <xdr:to>
      <xdr:col>3</xdr:col>
      <xdr:colOff>105302</xdr:colOff>
      <xdr:row>17</xdr:row>
      <xdr:rowOff>476249</xdr:rowOff>
    </xdr:to>
    <xdr:sp macro="" textlink="">
      <xdr:nvSpPr>
        <xdr:cNvPr id="8" name="テキスト ボックス 7"/>
        <xdr:cNvSpPr txBox="1"/>
      </xdr:nvSpPr>
      <xdr:spPr>
        <a:xfrm>
          <a:off x="21166" y="201083"/>
          <a:ext cx="2592386" cy="3185583"/>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10</xdr:col>
      <xdr:colOff>169333</xdr:colOff>
      <xdr:row>21</xdr:row>
      <xdr:rowOff>328084</xdr:rowOff>
    </xdr:from>
    <xdr:to>
      <xdr:col>14</xdr:col>
      <xdr:colOff>941917</xdr:colOff>
      <xdr:row>22</xdr:row>
      <xdr:rowOff>232834</xdr:rowOff>
    </xdr:to>
    <xdr:sp macro="" textlink="" fLocksText="0">
      <xdr:nvSpPr>
        <xdr:cNvPr id="14" name="テキスト ボックス 13"/>
        <xdr:cNvSpPr txBox="1"/>
      </xdr:nvSpPr>
      <xdr:spPr>
        <a:xfrm>
          <a:off x="9948333" y="4677834"/>
          <a:ext cx="4667251" cy="243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10583</xdr:colOff>
      <xdr:row>1</xdr:row>
      <xdr:rowOff>21167</xdr:rowOff>
    </xdr:from>
    <xdr:to>
      <xdr:col>3</xdr:col>
      <xdr:colOff>105302</xdr:colOff>
      <xdr:row>17</xdr:row>
      <xdr:rowOff>465666</xdr:rowOff>
    </xdr:to>
    <xdr:sp macro="" textlink="">
      <xdr:nvSpPr>
        <xdr:cNvPr id="8" name="テキスト ボックス 7"/>
        <xdr:cNvSpPr txBox="1"/>
      </xdr:nvSpPr>
      <xdr:spPr>
        <a:xfrm>
          <a:off x="10583" y="190500"/>
          <a:ext cx="2592386" cy="3185583"/>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10</xdr:col>
      <xdr:colOff>127000</xdr:colOff>
      <xdr:row>21</xdr:row>
      <xdr:rowOff>328083</xdr:rowOff>
    </xdr:from>
    <xdr:to>
      <xdr:col>14</xdr:col>
      <xdr:colOff>899584</xdr:colOff>
      <xdr:row>22</xdr:row>
      <xdr:rowOff>232833</xdr:rowOff>
    </xdr:to>
    <xdr:sp macro="" textlink="" fLocksText="0">
      <xdr:nvSpPr>
        <xdr:cNvPr id="11" name="テキスト ボックス 10"/>
        <xdr:cNvSpPr txBox="1"/>
      </xdr:nvSpPr>
      <xdr:spPr>
        <a:xfrm>
          <a:off x="9906000" y="4677833"/>
          <a:ext cx="4667251" cy="243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0</xdr:col>
      <xdr:colOff>31751</xdr:colOff>
      <xdr:row>1</xdr:row>
      <xdr:rowOff>21169</xdr:rowOff>
    </xdr:from>
    <xdr:to>
      <xdr:col>3</xdr:col>
      <xdr:colOff>126470</xdr:colOff>
      <xdr:row>17</xdr:row>
      <xdr:rowOff>444501</xdr:rowOff>
    </xdr:to>
    <xdr:sp macro="" textlink="">
      <xdr:nvSpPr>
        <xdr:cNvPr id="7" name="テキスト ボックス 6"/>
        <xdr:cNvSpPr txBox="1"/>
      </xdr:nvSpPr>
      <xdr:spPr>
        <a:xfrm>
          <a:off x="31751" y="190502"/>
          <a:ext cx="2592386" cy="316441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シート記入ステップ</a:t>
          </a:r>
          <a:endParaRPr lang="ja-JP" altLang="ja-JP" sz="1400">
            <a:effectLst/>
          </a:endParaRPr>
        </a:p>
        <a:p>
          <a:r>
            <a:rPr kumimoji="1" lang="ja-JP" altLang="ja-JP" sz="1100" b="1">
              <a:solidFill>
                <a:schemeClr val="dk1"/>
              </a:solidFill>
              <a:effectLst/>
              <a:latin typeface="+mn-lt"/>
              <a:ea typeface="+mn-ea"/>
              <a:cs typeface="+mn-cs"/>
            </a:rPr>
            <a:t>研究分担者</a:t>
          </a:r>
          <a:endParaRPr lang="ja-JP" altLang="ja-JP">
            <a:effectLst/>
          </a:endParaRPr>
        </a:p>
        <a:p>
          <a:r>
            <a:rPr kumimoji="1" lang="ja-JP" altLang="ja-JP" sz="1100">
              <a:solidFill>
                <a:schemeClr val="dk1"/>
              </a:solidFill>
              <a:effectLst/>
              <a:latin typeface="+mn-lt"/>
              <a:ea typeface="+mn-ea"/>
              <a:cs typeface="+mn-cs"/>
            </a:rPr>
            <a:t>①課題番号</a:t>
          </a:r>
          <a:endParaRPr lang="ja-JP" altLang="ja-JP">
            <a:effectLst/>
          </a:endParaRPr>
        </a:p>
        <a:p>
          <a:r>
            <a:rPr kumimoji="1" lang="ja-JP" altLang="ja-JP" sz="1100">
              <a:solidFill>
                <a:schemeClr val="dk1"/>
              </a:solidFill>
              <a:effectLst/>
              <a:latin typeface="+mn-lt"/>
              <a:ea typeface="+mn-ea"/>
              <a:cs typeface="+mn-cs"/>
            </a:rPr>
            <a:t>②課題名</a:t>
          </a:r>
          <a:endParaRPr lang="ja-JP" altLang="ja-JP">
            <a:effectLst/>
          </a:endParaRPr>
        </a:p>
        <a:p>
          <a:r>
            <a:rPr kumimoji="1" lang="ja-JP" altLang="ja-JP" sz="1100">
              <a:solidFill>
                <a:schemeClr val="dk1"/>
              </a:solidFill>
              <a:effectLst/>
              <a:latin typeface="+mn-lt"/>
              <a:ea typeface="+mn-ea"/>
              <a:cs typeface="+mn-cs"/>
            </a:rPr>
            <a:t>③個別課題がある場合</a:t>
          </a:r>
          <a:endParaRPr lang="ja-JP" altLang="ja-JP">
            <a:effectLst/>
          </a:endParaRPr>
        </a:p>
        <a:p>
          <a:r>
            <a:rPr kumimoji="1" lang="ja-JP" altLang="ja-JP" sz="1100">
              <a:solidFill>
                <a:schemeClr val="dk1"/>
              </a:solidFill>
              <a:effectLst/>
              <a:latin typeface="+mn-lt"/>
              <a:ea typeface="+mn-ea"/>
              <a:cs typeface="+mn-cs"/>
            </a:rPr>
            <a:t>④副題がある場合</a:t>
          </a:r>
          <a:endParaRPr lang="ja-JP" altLang="ja-JP">
            <a:effectLst/>
          </a:endParaRPr>
        </a:p>
        <a:p>
          <a:r>
            <a:rPr kumimoji="1" lang="ja-JP" altLang="ja-JP" sz="1100">
              <a:solidFill>
                <a:schemeClr val="dk1"/>
              </a:solidFill>
              <a:effectLst/>
              <a:latin typeface="+mn-lt"/>
              <a:ea typeface="+mn-ea"/>
              <a:cs typeface="+mn-cs"/>
            </a:rPr>
            <a:t>上記①～④が記入されていることを確認</a:t>
          </a:r>
          <a:endParaRPr lang="ja-JP" altLang="ja-JP">
            <a:effectLst/>
          </a:endParaRPr>
        </a:p>
        <a:p>
          <a:r>
            <a:rPr kumimoji="1" lang="ja-JP" altLang="ja-JP" sz="1100">
              <a:solidFill>
                <a:schemeClr val="dk1"/>
              </a:solidFill>
              <a:effectLst/>
              <a:latin typeface="+mn-lt"/>
              <a:ea typeface="+mn-ea"/>
              <a:cs typeface="+mn-cs"/>
            </a:rPr>
            <a:t>⑤管理番号を記入</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⑥法人名を記入</a:t>
          </a:r>
          <a:endParaRPr lang="ja-JP" altLang="ja-JP">
            <a:effectLst/>
          </a:endParaRPr>
        </a:p>
        <a:p>
          <a:r>
            <a:rPr kumimoji="1" lang="ja-JP" altLang="ja-JP" sz="1100">
              <a:solidFill>
                <a:schemeClr val="dk1"/>
              </a:solidFill>
              <a:effectLst/>
              <a:latin typeface="+mn-lt"/>
              <a:ea typeface="+mn-ea"/>
              <a:cs typeface="+mn-cs"/>
            </a:rPr>
            <a:t>⑦適用する消費税率をプルダウンで選択</a:t>
          </a:r>
          <a:endParaRPr lang="ja-JP" altLang="ja-JP">
            <a:effectLst/>
          </a:endParaRPr>
        </a:p>
        <a:p>
          <a:r>
            <a:rPr kumimoji="1" lang="ja-JP" altLang="ja-JP" sz="1100">
              <a:solidFill>
                <a:schemeClr val="dk1"/>
              </a:solidFill>
              <a:effectLst/>
              <a:latin typeface="+mn-lt"/>
              <a:ea typeface="+mn-ea"/>
              <a:cs typeface="+mn-cs"/>
            </a:rPr>
            <a:t>⑨課税条件に一致した記入表に経費金額を記入</a:t>
          </a:r>
          <a:endParaRPr lang="ja-JP" altLang="ja-JP">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5"/>
  <sheetViews>
    <sheetView zoomScale="90" zoomScaleNormal="90" workbookViewId="0"/>
  </sheetViews>
  <sheetFormatPr defaultColWidth="9" defaultRowHeight="13.5" x14ac:dyDescent="0.15"/>
  <cols>
    <col min="1" max="1" width="6.125" style="62" customWidth="1"/>
    <col min="2" max="2" width="5.75" style="62" customWidth="1"/>
    <col min="3" max="3" width="12" style="62" customWidth="1"/>
    <col min="4" max="4" width="14.5" style="62" bestFit="1" customWidth="1"/>
    <col min="5" max="5" width="26" style="62" customWidth="1"/>
    <col min="6" max="14" width="12.625" style="62" customWidth="1"/>
    <col min="15" max="15" width="15.625" style="62" customWidth="1"/>
    <col min="16" max="16" width="11.625" style="62" customWidth="1"/>
    <col min="17" max="16384" width="9" style="62"/>
  </cols>
  <sheetData>
    <row r="1" spans="1:16" x14ac:dyDescent="0.15">
      <c r="A1" s="74" t="str">
        <f>代表研究者用!A1</f>
        <v>（28-4）</v>
      </c>
    </row>
    <row r="2" spans="1:16" ht="17.25" x14ac:dyDescent="0.15">
      <c r="B2" s="178" t="s">
        <v>39</v>
      </c>
      <c r="C2" s="178"/>
      <c r="D2" s="178"/>
      <c r="E2" s="178"/>
      <c r="F2" s="178"/>
      <c r="G2" s="178"/>
      <c r="H2" s="178"/>
      <c r="I2" s="178"/>
      <c r="J2" s="178"/>
      <c r="K2" s="178"/>
      <c r="L2" s="178"/>
      <c r="M2" s="178"/>
      <c r="N2" s="178"/>
      <c r="O2" s="178"/>
      <c r="P2" s="31"/>
    </row>
    <row r="3" spans="1:16" x14ac:dyDescent="0.15">
      <c r="B3" s="74"/>
      <c r="C3" s="188" t="s">
        <v>62</v>
      </c>
      <c r="D3" s="188"/>
      <c r="E3" s="189" t="str">
        <f>IFERROR(代表研究者用!$F$19&amp;"","")</f>
        <v/>
      </c>
      <c r="F3" s="190"/>
      <c r="G3" s="190"/>
      <c r="H3" s="190"/>
      <c r="I3" s="190"/>
      <c r="J3" s="190"/>
      <c r="K3" s="190"/>
      <c r="L3" s="190"/>
      <c r="M3" s="190"/>
      <c r="N3" s="190"/>
      <c r="O3" s="190"/>
      <c r="P3" s="74"/>
    </row>
    <row r="4" spans="1:16" ht="19.5" customHeight="1" x14ac:dyDescent="0.15">
      <c r="B4" s="74"/>
      <c r="C4" s="188" t="s">
        <v>72</v>
      </c>
      <c r="D4" s="188"/>
      <c r="E4" s="179" t="str">
        <f>代表研究者用!$F$20</f>
        <v>○○○の研究開発</v>
      </c>
      <c r="F4" s="179"/>
      <c r="G4" s="179"/>
      <c r="H4" s="179"/>
      <c r="I4" s="179"/>
      <c r="J4" s="179"/>
      <c r="K4" s="179"/>
      <c r="L4" s="179"/>
      <c r="M4" s="179"/>
      <c r="N4" s="179"/>
      <c r="O4" s="179"/>
      <c r="P4" s="75"/>
    </row>
    <row r="5" spans="1:16" x14ac:dyDescent="0.15">
      <c r="B5" s="74"/>
      <c r="C5" s="74"/>
      <c r="D5" s="76" t="s">
        <v>86</v>
      </c>
      <c r="E5" s="179" t="str">
        <f>代表研究者用!$F$21</f>
        <v>課題Ⅹ　ｚｚｚｚ＊＊＊＊＊＊＊＊</v>
      </c>
      <c r="F5" s="179"/>
      <c r="G5" s="179"/>
      <c r="H5" s="179"/>
      <c r="I5" s="179"/>
      <c r="J5" s="179"/>
      <c r="K5" s="179"/>
      <c r="L5" s="179"/>
      <c r="M5" s="179"/>
      <c r="N5" s="179"/>
      <c r="O5" s="179"/>
      <c r="P5" s="77"/>
    </row>
    <row r="6" spans="1:16" x14ac:dyDescent="0.15">
      <c r="B6" s="74"/>
      <c r="C6" s="74"/>
      <c r="D6" s="76" t="s">
        <v>87</v>
      </c>
      <c r="E6" s="179" t="str">
        <f>代表研究者用!$F$22</f>
        <v>NNNNNN</v>
      </c>
      <c r="F6" s="179"/>
      <c r="G6" s="179"/>
      <c r="H6" s="179"/>
      <c r="I6" s="179"/>
      <c r="J6" s="179"/>
      <c r="K6" s="179"/>
      <c r="L6" s="179"/>
      <c r="M6" s="179"/>
      <c r="N6" s="179"/>
      <c r="O6" s="179"/>
      <c r="P6" s="77"/>
    </row>
    <row r="7" spans="1:16" ht="14.25" thickBot="1" x14ac:dyDescent="0.2">
      <c r="B7" s="78"/>
      <c r="C7" s="78"/>
      <c r="D7" s="78"/>
      <c r="F7" s="79"/>
      <c r="G7" s="79"/>
      <c r="H7" s="80"/>
      <c r="I7" s="80"/>
      <c r="J7" s="80"/>
      <c r="K7" s="114"/>
      <c r="L7" s="80"/>
      <c r="M7" s="80"/>
      <c r="N7" s="80"/>
      <c r="O7" s="103" t="s">
        <v>57</v>
      </c>
      <c r="P7" s="75" t="s">
        <v>17</v>
      </c>
    </row>
    <row r="8" spans="1:16" ht="22.5" customHeight="1" thickBot="1" x14ac:dyDescent="0.2">
      <c r="A8" s="180" t="s">
        <v>40</v>
      </c>
      <c r="B8" s="181"/>
      <c r="C8" s="69" t="s">
        <v>37</v>
      </c>
      <c r="D8" s="69" t="s">
        <v>38</v>
      </c>
      <c r="E8" s="61" t="s">
        <v>9</v>
      </c>
      <c r="F8" s="134">
        <f>代表研究者用!G$26</f>
        <v>24</v>
      </c>
      <c r="G8" s="134">
        <f>F8+1</f>
        <v>25</v>
      </c>
      <c r="H8" s="134">
        <f t="shared" ref="H8:N8" si="0">G8+1</f>
        <v>26</v>
      </c>
      <c r="I8" s="134">
        <f t="shared" si="0"/>
        <v>27</v>
      </c>
      <c r="J8" s="134">
        <f t="shared" si="0"/>
        <v>28</v>
      </c>
      <c r="K8" s="134">
        <f t="shared" si="0"/>
        <v>29</v>
      </c>
      <c r="L8" s="134">
        <f t="shared" si="0"/>
        <v>30</v>
      </c>
      <c r="M8" s="134">
        <f t="shared" si="0"/>
        <v>31</v>
      </c>
      <c r="N8" s="134">
        <f t="shared" si="0"/>
        <v>32</v>
      </c>
      <c r="O8" s="68" t="s">
        <v>56</v>
      </c>
    </row>
    <row r="9" spans="1:16" ht="24.75" customHeight="1" x14ac:dyDescent="0.15">
      <c r="A9" s="182" t="s">
        <v>41</v>
      </c>
      <c r="B9" s="183"/>
      <c r="C9" s="196" t="str">
        <f>IF(代表研究者用!$F$23="","",代表研究者用!$F$23)</f>
        <v/>
      </c>
      <c r="D9" s="198" t="str">
        <f>IF(代表研究者用!$A$23="１：税抜経費","税抜経費",IF(代表研究者用!$A$23="２：税込経費","税込経費",IF(代表研究者用!$A$23="３：税抜→税込経費へ変更","税抜→税込経費へ変更",IF(代表研究者用!$A$23="４：税込→税抜経費へ変更","税込→税抜経費へ変更",""))))</f>
        <v/>
      </c>
      <c r="E9" s="160" t="str">
        <f>IF(代表研究者用!$F$24="","",代表研究者用!$F$24)</f>
        <v/>
      </c>
      <c r="F9" s="136" t="str">
        <f>IFERROR(IF($D$9="税抜経費",代表研究者用!$G$37,IF($D$9="税込経費",代表研究者用!$G$54,IF($D$9="税抜→税込経費へ変更",代表研究者用!$G$71,IF($D$9="税込→税抜経費へ変更",代表研究者用!$G$88,"")))),"")</f>
        <v/>
      </c>
      <c r="G9" s="137" t="str">
        <f>IFERROR(IF($D$9="税抜経費",代表研究者用!$H$37,IF($D$9="税込経費",代表研究者用!$H$54,IF($D$9="税抜→税込経費へ変更",代表研究者用!H$71,IF($D$9="税込→税抜経費へ変更",代表研究者用!$H$88,"")))),"")</f>
        <v/>
      </c>
      <c r="H9" s="137" t="str">
        <f>IFERROR(IF($D$9="税抜経費",代表研究者用!$I$37,IF($D$9="税込経費",代表研究者用!$I$54,IF($D$9="税抜→税込経費へ変更",代表研究者用!$I$71,IF($D$9="税込→税抜経費へ変更",代表研究者用!$I$88,"")))),"")</f>
        <v/>
      </c>
      <c r="I9" s="137" t="str">
        <f>IFERROR(IF($D$9="税抜経費",代表研究者用!$J$37,IF($D$9="税込経費",代表研究者用!$J$54,IF($D$9="税抜→税込経費へ変更",代表研究者用!$J$71,IF($D$9="税込→税抜経費へ変更",代表研究者用!$J$88,"")))),"")</f>
        <v/>
      </c>
      <c r="J9" s="137" t="str">
        <f>IFERROR(IF($D$9="税抜経費",代表研究者用!$K$37,IF($D$9="税込経費",代表研究者用!$K$54,IF($D$9="税抜→税込経費へ変更",代表研究者用!$K$71,IF($D$9="税込→税抜経費へ変更",代表研究者用!$K$88,"")))),"")</f>
        <v/>
      </c>
      <c r="K9" s="137" t="str">
        <f>IFERROR(IF($D$9="税抜経費",代表研究者用!$L$37,IF($D$9="税込経費",代表研究者用!$L$54,IF($D$9="税抜→税込経費へ変更",代表研究者用!$L$71,IF($D$9="税込→税抜経費へ変更",代表研究者用!$L$88,"")))),"")</f>
        <v/>
      </c>
      <c r="L9" s="137" t="str">
        <f>IFERROR(IF($D$9="税抜経費",代表研究者用!$M$37,IF($D$9="税込経費",代表研究者用!$M$54,IF($D$9="税抜→税込経費へ変更",代表研究者用!$M$71,IF($D$9="税込→税抜経費へ変更",代表研究者用!$M$88,"")))),"")</f>
        <v/>
      </c>
      <c r="M9" s="137" t="str">
        <f>IFERROR(IF($D$9="税抜経費",代表研究者用!$N$37,IF($D$9="税込経費",代表研究者用!$N$54,IF($D$9="税抜→税込経費へ変更",代表研究者用!$N$71,IF($D$9="税込→税抜経費へ変更",代表研究者用!$N$88,"")))),"")</f>
        <v/>
      </c>
      <c r="N9" s="137" t="str">
        <f>IFERROR(IF($D$9="税抜経費",代表研究者用!$O$37,IF($D$9="税込経費",代表研究者用!$O$54,IF($D$9="税抜→税込経費へ変更",代表研究者用!$O$71,IF($D$9="税込→税抜経費へ変更",代表研究者用!$O$88,"")))),"")</f>
        <v/>
      </c>
      <c r="O9" s="81" t="str">
        <f>IF($E$9="","",SUM($F9:$N9))</f>
        <v/>
      </c>
    </row>
    <row r="10" spans="1:16" ht="24.75" customHeight="1" thickBot="1" x14ac:dyDescent="0.2">
      <c r="A10" s="184"/>
      <c r="B10" s="185"/>
      <c r="C10" s="197"/>
      <c r="D10" s="199"/>
      <c r="E10" s="152"/>
      <c r="F10" s="82" t="str">
        <f>IFERROR(IF($D$9="税抜経費",代表研究者用!$G$36,IF($D$9="税込経費",代表研究者用!$G$53,IF($D$9="税抜→税込経費へ変更",代表研究者用!$G$70,IF($D$9="税込→税抜経費へ変更",代表研究者用!$G$87,"")))),"")</f>
        <v/>
      </c>
      <c r="G10" s="83" t="str">
        <f>IFERROR(IF($D$9="税抜経費",代表研究者用!$H$36,IF($D$9="税込経費",代表研究者用!$H$53,IF($D$9="税抜→税込経費へ変更",代表研究者用!$H$70,IF($D$9="税込→税抜経費へ変更",代表研究者用!$H$87,"")))),"")</f>
        <v/>
      </c>
      <c r="H10" s="83" t="str">
        <f>IFERROR(IF($D$9="税抜経費",代表研究者用!$I$36,IF($D$9="税込経費",代表研究者用!$I$53,IF($D$9="税抜→税込経費へ変更",代表研究者用!$I$70,IF($D$9="税込→税抜経費へ変更",代表研究者用!$I$87,"")))),"")</f>
        <v/>
      </c>
      <c r="I10" s="83" t="str">
        <f>IFERROR(IF($D$9="税抜経費",代表研究者用!$J$36,IF($D$9="税込経費",代表研究者用!$J$53,IF($D$9="税抜→税込経費へ変更",代表研究者用!$J$70,IF($D$9="税込→税抜経費へ変更",代表研究者用!$J$87,"")))),"")</f>
        <v/>
      </c>
      <c r="J10" s="83" t="str">
        <f>IFERROR(IF($D$9="税抜経費",代表研究者用!$K$36,IF($D$9="税込経費",代表研究者用!$K$53,IF($D$9="税抜→税込経費へ変更",代表研究者用!$K$70,IF($D$9="税込→税抜経費へ変更",代表研究者用!$K$87,"")))),"")</f>
        <v/>
      </c>
      <c r="K10" s="83" t="str">
        <f>IFERROR(IF($D$9="税抜経費",代表研究者用!$L$36,IF($D$9="税込経費",代表研究者用!$L$53,IF($D$9="税抜→税込経費へ変更",代表研究者用!$L$70,IF($D$9="税込→税抜経費へ変更",代表研究者用!$L$87,"")))),"")</f>
        <v/>
      </c>
      <c r="L10" s="83" t="str">
        <f>IFERROR(IF($D$9="税抜経費",代表研究者用!$M$36,IF($D$9="税込経費",代表研究者用!$M$53,IF($D$9="税抜→税込経費へ変更",代表研究者用!$M$70,IF($D$9="税込→税抜経費へ変更",代表研究者用!$M$87,"")))),"")</f>
        <v/>
      </c>
      <c r="M10" s="83" t="str">
        <f>IFERROR(IF($D$9="税抜経費",代表研究者用!$N$36,IF($D$9="税込経費",代表研究者用!$N$53,IF($D$9="税抜→税込経費へ変更",代表研究者用!$N$70,IF($D$9="税込→税抜経費へ変更",代表研究者用!$N$87,"")))),"")</f>
        <v/>
      </c>
      <c r="N10" s="83" t="str">
        <f>IFERROR(IF($D$9="税抜経費",代表研究者用!$O$36,IF($D$9="税込経費",代表研究者用!$O$53,IF($D$9="税抜→税込経費へ変更",代表研究者用!$O$70,IF($D$9="税込→税抜経費へ変更",代表研究者用!$O$87,"")))),"")</f>
        <v/>
      </c>
      <c r="O10" s="120" t="str">
        <f>IF($E$9="","",SUM($F10:$N10))</f>
        <v/>
      </c>
    </row>
    <row r="11" spans="1:16" ht="24.75" customHeight="1" thickBot="1" x14ac:dyDescent="0.2">
      <c r="A11" s="165" t="s">
        <v>71</v>
      </c>
      <c r="B11" s="186">
        <v>1</v>
      </c>
      <c r="C11" s="171" t="str">
        <f>IF(研究分担者１用!$F$23="","",研究分担者１用!$F$23)</f>
        <v/>
      </c>
      <c r="D11" s="174" t="str">
        <f>IF(研究分担者１用!$A$23="１：税抜経費","税抜経費",IF(研究分担者１用!$A$23="２：税込経費","税込経費",IF(研究分担者１用!$A$23="３：税抜→税込経費へ変更","税抜→税込経費へ変更",IF(研究分担者１用!$A$23="４：税込→税抜経費へ変更","税込→税抜経費へ変更",""))))</f>
        <v/>
      </c>
      <c r="E11" s="169" t="str">
        <f>IF(研究分担者１用!$F$24="","",研究分担者１用!$F$24)</f>
        <v/>
      </c>
      <c r="F11" s="136" t="str">
        <f>IFERROR(IF($D$11="税抜経費",研究分担者１用!$G$37,IF($D$11="税込経費",研究分担者１用!$G$54,IF($D$11="税抜→税込経費へ変更",研究分担者１用!$G$71,IF($D$11="税込→税抜経費へ変更",研究分担者１用!$G$88,"")))),"")</f>
        <v/>
      </c>
      <c r="G11" s="137" t="str">
        <f>IFERROR(IF($D$11="税抜経費",研究分担者１用!$H$37,IF($D$11="税込経費",研究分担者１用!$H$54,IF($D$11="税抜→税込経費へ変更",研究分担者１用!$H$71,IF($D$11="税込→税抜経費へ変更",研究分担者１用!$H$88,"")))),"")</f>
        <v/>
      </c>
      <c r="H11" s="137" t="str">
        <f>IFERROR(IF($D$11="税抜経費",研究分担者１用!$I$37,IF($D$11="税込経費",研究分担者１用!$I$54,IF($D$11="税抜→税込経費へ変更",研究分担者１用!$I$71,IF($D$11="税込→税抜経費へ変更",研究分担者１用!$I$88,"")))),"")</f>
        <v/>
      </c>
      <c r="I11" s="137" t="str">
        <f>IFERROR(IF($D$11="税抜経費",研究分担者１用!$J$37,IF($D$11="税込経費",研究分担者１用!$J$54,IF($D$11="税抜→税込経費へ変更",研究分担者１用!$J$71,IF($D$11="税込→税抜経費へ変更",研究分担者１用!$J$88,"")))),"")</f>
        <v/>
      </c>
      <c r="J11" s="137" t="str">
        <f>IFERROR(IF($D$11="税抜経費",研究分担者１用!$K$37,IF($D$11="税込経費",研究分担者１用!$K$54,IF($D$11="税抜→税込経費へ変更",研究分担者１用!$K$71,IF($D$11="税込→税抜経費へ変更",研究分担者１用!$K$88,"")))),"")</f>
        <v/>
      </c>
      <c r="K11" s="137" t="str">
        <f>IFERROR(IF($D$11="税抜経費",研究分担者１用!$L$37,IF($D$11="税込経費",研究分担者１用!$L$54,IF($D$11="税抜→税込経費へ変更",研究分担者１用!$L$71,IF($D$11="税込→税抜経費へ変更",研究分担者１用!$L$88,"")))),"")</f>
        <v/>
      </c>
      <c r="L11" s="137" t="str">
        <f>IFERROR(IF($D$11="税抜経費",研究分担者１用!$M$37,IF($D$11="税込経費",研究分担者１用!$M$54,IF($D$11="税抜→税込経費へ変更",研究分担者１用!$M$71,IF($D$11="税込→税抜経費へ変更",研究分担者１用!$M$88,"")))),"")</f>
        <v/>
      </c>
      <c r="M11" s="137" t="str">
        <f>IFERROR(IF($D$11="税抜経費",研究分担者１用!$N$37,IF($D$11="税込経費",研究分担者１用!$N$54,IF($D$11="税抜→税込経費へ変更",研究分担者１用!$N$71,IF($D$11="税込→税抜経費へ変更",研究分担者１用!$N$88,"")))),"")</f>
        <v/>
      </c>
      <c r="N11" s="137" t="str">
        <f>IFERROR(IF($D$11="税抜経費",研究分担者１用!$O$37,IF($D$11="税込経費",研究分担者１用!$O$54,IF($D$11="税抜→税込経費へ変更",研究分担者１用!$O$71,IF($D$11="税込→税抜経費へ変更",研究分担者１用!$O$88,"")))),"")</f>
        <v/>
      </c>
      <c r="O11" s="81" t="str">
        <f t="shared" ref="O11:O30" si="1">IF($E$11="","",SUM($F11:$N11))</f>
        <v/>
      </c>
    </row>
    <row r="12" spans="1:16" ht="24.75" customHeight="1" thickBot="1" x14ac:dyDescent="0.2">
      <c r="A12" s="166"/>
      <c r="B12" s="186"/>
      <c r="C12" s="172"/>
      <c r="D12" s="177"/>
      <c r="E12" s="170"/>
      <c r="F12" s="82" t="str">
        <f>IFERROR(IF($D$11="税抜経費",研究分担者１用!$G$36,IF($D$11="税込経費",研究分担者１用!$G$53,IF($D$11="税抜→税込経費へ変更",研究分担者１用!$G$70,IF($D$11="税込→税抜経費へ変更",研究分担者１用!$G$87,"")))),"")</f>
        <v/>
      </c>
      <c r="G12" s="83" t="str">
        <f>IFERROR(IF($D$11="税抜経費",研究分担者１用!$H$36,IF($D$11="税込経費",研究分担者１用!$H$53,IF($D$11="税抜→税込経費へ変更",研究分担者１用!$H$70,IF($D$11="税込→税抜経費へ変更",研究分担者１用!$H$87,"")))),"")</f>
        <v/>
      </c>
      <c r="H12" s="83" t="str">
        <f>IFERROR(IF($D$11="税抜経費",研究分担者１用!$I$36,IF($D$11="税込経費",研究分担者１用!$I$53,IF($D$11="税抜→税込経費へ変更",研究分担者１用!$I$70,IF($D$11="税込→税抜経費へ変更",研究分担者１用!$I$87,"")))),"")</f>
        <v/>
      </c>
      <c r="I12" s="83" t="str">
        <f>IFERROR(IF($D$11="税抜経費",研究分担者１用!$J$36,IF($D$11="税込経費",研究分担者１用!$J$53,IF($D$11="税抜→税込経費へ変更",研究分担者１用!$J$70,IF($D$11="税込→税抜経費へ変更",研究分担者１用!$J$87,"")))),"")</f>
        <v/>
      </c>
      <c r="J12" s="83" t="str">
        <f>IFERROR(IF($D$11="税抜経費",研究分担者１用!$K$36,IF($D$11="税込経費",研究分担者１用!$K$53,IF($D$11="税抜→税込経費へ変更",研究分担者１用!$K$70,IF($D$11="税込→税抜経費へ変更",研究分担者１用!$K$87,"")))),"")</f>
        <v/>
      </c>
      <c r="K12" s="83" t="str">
        <f>IFERROR(IF($D$11="税抜経費",研究分担者１用!$L$36,IF($D$11="税込経費",研究分担者１用!$L$53,IF($D$11="税抜→税込経費へ変更",研究分担者１用!$L$70,IF($D$11="税込→税抜経費へ変更",研究分担者１用!$L$87,"")))),"")</f>
        <v/>
      </c>
      <c r="L12" s="83" t="str">
        <f>IFERROR(IF($D$11="税抜経費",研究分担者１用!$M$36,IF($D$11="税込経費",研究分担者１用!$M$53,IF($D$11="税抜→税込経費へ変更",研究分担者１用!$M$70,IF($D$11="税込→税抜経費へ変更",研究分担者１用!$M$87,"")))),"")</f>
        <v/>
      </c>
      <c r="M12" s="83" t="str">
        <f>IFERROR(IF($D$11="税抜経費",研究分担者１用!$N$36,IF($D$11="税込経費",研究分担者１用!$N$53,IF($D$11="税抜→税込経費へ変更",研究分担者１用!$N$70,IF($D$11="税込→税抜経費へ変更",研究分担者１用!$N$87,"")))),"")</f>
        <v/>
      </c>
      <c r="N12" s="83" t="str">
        <f>IFERROR(IF($D$11="税抜経費",研究分担者１用!$O$36,IF($D$11="税込経費",研究分担者１用!$O$53,IF($D$11="税抜→税込経費へ変更",研究分担者１用!$O$70,IF($D$11="税込→税抜経費へ変更",研究分担者１用!$O$87,"")))),"")</f>
        <v/>
      </c>
      <c r="O12" s="120" t="str">
        <f t="shared" si="1"/>
        <v/>
      </c>
    </row>
    <row r="13" spans="1:16" ht="24.75" customHeight="1" thickBot="1" x14ac:dyDescent="0.2">
      <c r="A13" s="166"/>
      <c r="B13" s="187">
        <v>2</v>
      </c>
      <c r="C13" s="171" t="str">
        <f>IF(研究分担者２用!$F$23="","",研究分担者２用!$F$23)</f>
        <v/>
      </c>
      <c r="D13" s="174" t="str">
        <f>IF(研究分担者２用!$A$23="１：税抜経費","税抜経費",IF(研究分担者２用!$A$23="２：税込経費","税込経費",IF(研究分担者２用!$A$23="３：税抜→税込経費へ変更","税抜→税込経費へ変更",IF(研究分担者２用!$A$23="４：税込→税抜経費へ変更","税込→税抜経費へ変更",""))))</f>
        <v/>
      </c>
      <c r="E13" s="169" t="str">
        <f>IF(研究分担者２用!$F$24="","",研究分担者２用!$F$24)</f>
        <v/>
      </c>
      <c r="F13" s="136" t="str">
        <f>IFERROR(IF($D$13="税抜経費",研究分担者２用!$G$37,IF($D$13="税込経費",研究分担者２用!$G$54,IF($D$13="税抜→税込経費へ変更",研究分担者２用!$G$71,IF($D$13="税込→税抜経費へ変更",研究分担者２用!$G$88,"")))),"")</f>
        <v/>
      </c>
      <c r="G13" s="137" t="str">
        <f>IFERROR(IF($D$13="税抜経費",研究分担者２用!$H$37,IF($D$13="税込経費",研究分担者２用!$H$54,IF($D$13="税抜→税込経費へ変更",研究分担者２用!$H$71,IF($D$13="税込→税抜経費へ変更",研究分担者２用!$H$88,"")))),"")</f>
        <v/>
      </c>
      <c r="H13" s="137" t="str">
        <f>IFERROR(IF($D$13="税抜経費",研究分担者２用!$I$37,IF($D$13="税込経費",研究分担者２用!$I$54,IF($D$13="税抜→税込経費へ変更",研究分担者２用!$I$71,IF($D$13="税込→税抜経費へ変更",研究分担者２用!$I$88,"")))),"")</f>
        <v/>
      </c>
      <c r="I13" s="137" t="str">
        <f>IFERROR(IF($D$13="税抜経費",研究分担者２用!$J$37,IF($D$13="税込経費",研究分担者２用!$J$54,IF($D$13="税抜→税込経費へ変更",研究分担者２用!$J$71,IF($D$13="税込→税抜経費へ変更",研究分担者２用!$J$88,"")))),"")</f>
        <v/>
      </c>
      <c r="J13" s="137" t="str">
        <f>IFERROR(IF($D$13="税抜経費",研究分担者２用!$K$37,IF($D$13="税込経費",研究分担者２用!$K$54,IF($D$13="税抜→税込経費へ変更",研究分担者２用!$K$71,IF($D$13="税込→税抜経費へ変更",研究分担者２用!$K$88,"")))),"")</f>
        <v/>
      </c>
      <c r="K13" s="137" t="str">
        <f>IFERROR(IF($D$13="税抜経費",研究分担者２用!$L$37,IF($D$13="税込経費",研究分担者２用!$L$54,IF($D$13="税抜→税込経費へ変更",研究分担者２用!$L$71,IF($D$13="税込→税抜経費へ変更",研究分担者２用!$L$88,"")))),"")</f>
        <v/>
      </c>
      <c r="L13" s="137" t="str">
        <f>IFERROR(IF($D$13="税抜経費",研究分担者２用!$M$37,IF($D$13="税込経費",研究分担者２用!$M$54,IF($D$13="税抜→税込経費へ変更",研究分担者２用!$M$71,IF($D$13="税込→税抜経費へ変更",研究分担者２用!$M$88,"")))),"")</f>
        <v/>
      </c>
      <c r="M13" s="137" t="str">
        <f>IFERROR(IF($D$13="税抜経費",研究分担者２用!$N$37,IF($D$13="税込経費",研究分担者２用!$N$54,IF($D$13="税抜→税込経費へ変更",研究分担者２用!$N$71,IF($D$13="税込→税抜経費へ変更",研究分担者２用!$N$88,"")))),"")</f>
        <v/>
      </c>
      <c r="N13" s="137" t="str">
        <f>IFERROR(IF($D$13="税抜経費",研究分担者２用!$O$37,IF($D$13="税込経費",研究分担者２用!$O$54,IF($D$13="税抜→税込経費へ変更",研究分担者２用!$O$71,IF($D$13="税込→税抜経費へ変更",研究分担者２用!$O$88,"")))),"")</f>
        <v/>
      </c>
      <c r="O13" s="81" t="str">
        <f t="shared" si="1"/>
        <v/>
      </c>
    </row>
    <row r="14" spans="1:16" ht="24.75" customHeight="1" thickBot="1" x14ac:dyDescent="0.2">
      <c r="A14" s="166"/>
      <c r="B14" s="187"/>
      <c r="C14" s="172"/>
      <c r="D14" s="177"/>
      <c r="E14" s="170"/>
      <c r="F14" s="82" t="str">
        <f>IFERROR(IF($D$13="税抜経費",研究分担者２用!$G$36,IF($D$13="税込経費",研究分担者２用!$G$53,IF($D$13="税抜→税込経費へ変更",研究分担者２用!$G$70,IF($D$13="税込→税抜経費へ変更",研究分担者２用!$G$87,"")))),"")</f>
        <v/>
      </c>
      <c r="G14" s="83" t="str">
        <f>IFERROR(IF($D$13="税抜経費",研究分担者２用!$H$36,IF($D$13="税込経費",研究分担者２用!$H$53,IF($D$13="税抜→税込経費へ変更",研究分担者２用!$H$70,IF($D$13="税込→税抜経費へ変更",研究分担者２用!$H$87,"")))),"")</f>
        <v/>
      </c>
      <c r="H14" s="83" t="str">
        <f>IFERROR(IF($D$13="税抜経費",研究分担者２用!$I$36,IF($D$13="税込経費",研究分担者２用!$I$53,IF($D$13="税抜→税込経費へ変更",研究分担者２用!$I$70,IF($D$13="税込→税抜経費へ変更",研究分担者２用!$I$87,"")))),"")</f>
        <v/>
      </c>
      <c r="I14" s="83" t="str">
        <f>IFERROR(IF($D$13="税抜経費",研究分担者２用!$J$36,IF($D$13="税込経費",研究分担者２用!$J$53,IF($D$13="税抜→税込経費へ変更",研究分担者２用!$J$70,IF($D$13="税込→税抜経費へ変更",研究分担者２用!$J$87,"")))),"")</f>
        <v/>
      </c>
      <c r="J14" s="83" t="str">
        <f>IFERROR(IF($D$13="税抜経費",研究分担者２用!$K$36,IF($D$13="税込経費",研究分担者２用!$K$53,IF($D$13="税抜→税込経費へ変更",研究分担者２用!$K$70,IF($D$13="税込→税抜経費へ変更",研究分担者２用!$K$87,"")))),"")</f>
        <v/>
      </c>
      <c r="K14" s="83" t="str">
        <f>IFERROR(IF($D$13="税抜経費",研究分担者２用!$L$36,IF($D$13="税込経費",研究分担者２用!$L$53,IF($D$13="税抜→税込経費へ変更",研究分担者２用!$L$70,IF($D$13="税込→税抜経費へ変更",研究分担者２用!$L$87,"")))),"")</f>
        <v/>
      </c>
      <c r="L14" s="83" t="str">
        <f>IFERROR(IF($D$13="税抜経費",研究分担者２用!$M$36,IF($D$13="税込経費",研究分担者２用!$M$53,IF($D$13="税抜→税込経費へ変更",研究分担者２用!$M$70,IF($D$13="税込→税抜経費へ変更",研究分担者２用!$M$87,"")))),"")</f>
        <v/>
      </c>
      <c r="M14" s="83" t="str">
        <f>IFERROR(IF($D$13="税抜経費",研究分担者２用!$N$36,IF($D$13="税込経費",研究分担者２用!$N$53,IF($D$13="税抜→税込経費へ変更",研究分担者２用!$N$70,IF($D$13="税込→税抜経費へ変更",研究分担者２用!$N$87,"")))),"")</f>
        <v/>
      </c>
      <c r="N14" s="83" t="str">
        <f>IFERROR(IF($D$13="税抜経費",研究分担者２用!$O$36,IF($D$13="税込経費",研究分担者２用!$O$53,IF($D$13="税抜→税込経費へ変更",研究分担者２用!$O$70,IF($D$13="税込→税抜経費へ変更",研究分担者２用!$O$87,"")))),"")</f>
        <v/>
      </c>
      <c r="O14" s="120" t="str">
        <f t="shared" si="1"/>
        <v/>
      </c>
    </row>
    <row r="15" spans="1:16" ht="24.75" customHeight="1" thickBot="1" x14ac:dyDescent="0.2">
      <c r="A15" s="166"/>
      <c r="B15" s="161">
        <v>3</v>
      </c>
      <c r="C15" s="171" t="str">
        <f>IF(研究分担者３用!$F$23="","",研究分担者３用!$F$23)</f>
        <v/>
      </c>
      <c r="D15" s="174" t="str">
        <f>IF(研究分担者３用!$A$23="１：税抜経費","税抜経費",IF(研究分担者３用!$A$23="２：税込経費","税込経費",IF(研究分担者３用!$A$23="３：税抜→税込経費へ変更","税抜→税込経費へ変更",IF(研究分担者３用!$A$23="４：税込→税抜経費へ変更","税込→税抜経費へ変更",""))))</f>
        <v/>
      </c>
      <c r="E15" s="169" t="str">
        <f>IF(研究分担者３用!$F$24="","",研究分担者３用!$F$24)</f>
        <v/>
      </c>
      <c r="F15" s="136" t="str">
        <f>IFERROR(IF($D$15="税抜経費",研究分担者３用!$G$37,IF($D$15="税込経費",研究分担者３用!$G$54,IF($D$15="税抜→税込経費へ変更",研究分担者３用!$G$71,IF($D$15="税込→税抜経費へ変更",研究分担者３用!$G$88,"")))),"")</f>
        <v/>
      </c>
      <c r="G15" s="137" t="str">
        <f>IFERROR(IF($D$15="税抜経費",研究分担者３用!$H$37,IF($D$15="税込経費",研究分担者３用!$H$54,IF($D$15="税抜→税込経費へ変更",研究分担者３用!$H$71,IF($D$15="税込→税抜経費へ変更",研究分担者３用!$H$88,"")))),"")</f>
        <v/>
      </c>
      <c r="H15" s="137" t="str">
        <f>IFERROR(IF($D$15="税抜経費",研究分担者３用!$I$37,IF($D$15="税込経費",研究分担者３用!$I$54,IF($D$15="税抜→税込経費へ変更",研究分担者３用!$I$71,IF($D$15="税込→税抜経費へ変更",研究分担者３用!$I$88,"")))),"")</f>
        <v/>
      </c>
      <c r="I15" s="137" t="str">
        <f>IFERROR(IF($D$15="税抜経費",研究分担者３用!$J$37,IF($D$15="税込経費",研究分担者３用!$J$54,IF($D$15="税抜→税込経費へ変更",研究分担者３用!$J$71,IF($D$15="税込→税抜経費へ変更",研究分担者３用!$J$88,"")))),"")</f>
        <v/>
      </c>
      <c r="J15" s="137" t="str">
        <f>IFERROR(IF($D$15="税抜経費",研究分担者３用!$K$37,IF($D$15="税込経費",研究分担者３用!$K$54,IF($D$15="税抜→税込経費へ変更",研究分担者３用!$K$71,IF($D$15="税込→税抜経費へ変更",研究分担者３用!$K$88,"")))),"")</f>
        <v/>
      </c>
      <c r="K15" s="137" t="str">
        <f>IFERROR(IF($D$15="税抜経費",研究分担者３用!$L$37,IF($D$15="税込経費",研究分担者３用!$L$54,IF($D$15="税抜→税込経費へ変更",研究分担者３用!$L$71,IF($D$15="税込→税抜経費へ変更",研究分担者３用!$L$88,"")))),"")</f>
        <v/>
      </c>
      <c r="L15" s="137" t="str">
        <f>IFERROR(IF($D$15="税抜経費",研究分担者３用!$M$37,IF($D$15="税込経費",研究分担者３用!$M$54,IF($D$15="税抜→税込経費へ変更",研究分担者３用!$M$71,IF($D$15="税込→税抜経費へ変更",研究分担者３用!$M$88,"")))),"")</f>
        <v/>
      </c>
      <c r="M15" s="137" t="str">
        <f>IFERROR(IF($D$15="税抜経費",研究分担者３用!$N$37,IF($D$15="税込経費",研究分担者３用!$N$54,IF($D$15="税抜→税込経費へ変更",研究分担者３用!$N$71,IF($D$15="税込→税抜経費へ変更",研究分担者３用!$N$88,"")))),"")</f>
        <v/>
      </c>
      <c r="N15" s="137" t="str">
        <f>IFERROR(IF($D$15="税抜経費",研究分担者３用!O$37,IF($D$15="税込経費",研究分担者３用!$O$54,IF($D$15="税抜→税込経費へ変更",研究分担者３用!$O$71,IF($D$15="税込→税抜経費へ変更",研究分担者３用!$O$88,"")))),"")</f>
        <v/>
      </c>
      <c r="O15" s="81" t="str">
        <f t="shared" si="1"/>
        <v/>
      </c>
    </row>
    <row r="16" spans="1:16" ht="24.75" customHeight="1" thickBot="1" x14ac:dyDescent="0.2">
      <c r="A16" s="166"/>
      <c r="B16" s="161"/>
      <c r="C16" s="172"/>
      <c r="D16" s="177"/>
      <c r="E16" s="170"/>
      <c r="F16" s="82" t="str">
        <f>IFERROR(IF($D$15="税抜経費",研究分担者３用!$G$36,IF($D$15="税込経費",研究分担者３用!$G$53,IF($D$15="税抜→税込経費へ変更",研究分担者３用!$G$70,IF($D$15="税込→税抜経費へ変更",研究分担者３用!$G$87,"")))),"")</f>
        <v/>
      </c>
      <c r="G16" s="83" t="str">
        <f>IFERROR(IF($D$15="税抜経費",研究分担者３用!$H$36,IF($D$15="税込経費",研究分担者３用!$H$53,IF($D$15="税抜→税込経費へ変更",研究分担者３用!$H$70,IF($D$15="税込→税抜経費へ変更",研究分担者３用!$H$87,"")))),"")</f>
        <v/>
      </c>
      <c r="H16" s="83" t="str">
        <f>IFERROR(IF($D$15="税抜経費",研究分担者３用!I$36,IF($D$15="税込経費",研究分担者３用!$I$53,IF($D$15="税抜→税込経費へ変更",研究分担者３用!$I$70,IF($D$15="税込→税抜経費へ変更",研究分担者３用!$I$87,"")))),"")</f>
        <v/>
      </c>
      <c r="I16" s="83" t="str">
        <f>IFERROR(IF($D$15="税抜経費",研究分担者３用!$J$36,IF($D$15="税込経費",研究分担者３用!$J$53,IF($D$15="税抜→税込経費へ変更",研究分担者３用!$J$70,IF($D$15="税込→税抜経費へ変更",研究分担者３用!$J$87,"")))),"")</f>
        <v/>
      </c>
      <c r="J16" s="83" t="str">
        <f>IFERROR(IF($D$15="税抜経費",研究分担者３用!$K$36,IF($D$15="税込経費",研究分担者３用!$K$53,IF($D$15="税抜→税込経費へ変更",研究分担者３用!$K$70,IF($D$15="税込→税抜経費へ変更",研究分担者３用!$K$87,"")))),"")</f>
        <v/>
      </c>
      <c r="K16" s="83" t="str">
        <f>IFERROR(IF($D$15="税抜経費",研究分担者３用!$L$36,IF($D$15="税込経費",研究分担者３用!$L$53,IF($D$15="税抜→税込経費へ変更",研究分担者３用!$L$70,IF($D$15="税込→税抜経費へ変更",研究分担者３用!$L$87,"")))),"")</f>
        <v/>
      </c>
      <c r="L16" s="83" t="str">
        <f>IFERROR(IF($D$15="税抜経費",研究分担者３用!$M$36,IF($D$15="税込経費",研究分担者３用!$M$53,IF($D$15="税抜→税込経費へ変更",研究分担者３用!$M$70,IF($D$15="税込→税抜経費へ変更",研究分担者３用!$M$87,"")))),"")</f>
        <v/>
      </c>
      <c r="M16" s="83" t="str">
        <f>IFERROR(IF($D$15="税抜経費",研究分担者３用!$N$36,IF($D$15="税込経費",研究分担者３用!$N$53,IF($D$15="税抜→税込経費へ変更",研究分担者３用!$N$70,IF($D$15="税込→税抜経費へ変更",研究分担者３用!$N$87,"")))),"")</f>
        <v/>
      </c>
      <c r="N16" s="83" t="str">
        <f>IFERROR(IF($D$15="税抜経費",研究分担者３用!$O$36,IF($D$15="税込経費",研究分担者３用!$O$53,IF($D$15="税抜→税込経費へ変更",研究分担者３用!$O$70,IF($D$15="税込→税抜経費へ変更",研究分担者３用!$O$87,"")))),"")</f>
        <v/>
      </c>
      <c r="O16" s="120" t="str">
        <f t="shared" si="1"/>
        <v/>
      </c>
    </row>
    <row r="17" spans="1:18" ht="24.75" customHeight="1" thickBot="1" x14ac:dyDescent="0.2">
      <c r="A17" s="166"/>
      <c r="B17" s="162">
        <v>4</v>
      </c>
      <c r="C17" s="171" t="str">
        <f>IF(研究分担者４用!$F$23="","",研究分担者４用!$F$23)</f>
        <v/>
      </c>
      <c r="D17" s="174" t="str">
        <f>IF(研究分担者４用!$A$23="１：税抜経費","税抜経費",IF(研究分担者４用!$A$23="２：税込経費","税込経費",IF(研究分担者４用!$A$23="３：税抜→税込経費へ変更","税抜→税込経費へ変更",IF(研究分担者４用!$A$23="４：税込→税抜経費へ変更","税込→税抜経費へ変更",""))))</f>
        <v/>
      </c>
      <c r="E17" s="169" t="str">
        <f>IF(研究分担者４用!$F$24="","",研究分担者４用!$F$24)</f>
        <v/>
      </c>
      <c r="F17" s="136" t="str">
        <f>IFERROR(IF($D$17="税抜経費",研究分担者４用!$G$37,IF($D$17="税込経費",研究分担者４用!$G$54,IF($D$17="税抜→税込経費へ変更",研究分担者４用!$G$71,IF($D$17="税込→税抜経費へ変更",研究分担者４用!$G$88,"")))),"")</f>
        <v/>
      </c>
      <c r="G17" s="137" t="str">
        <f>IFERROR(IF($D$17="税抜経費",研究分担者４用!$H$37,IF($D$17="税込経費",研究分担者４用!$H$54,IF($D$17="税抜→税込経費へ変更",研究分担者４用!$H$71,IF($D$17="税込→税抜経費へ変更",研究分担者４用!$H$88,"")))),"")</f>
        <v/>
      </c>
      <c r="H17" s="137" t="str">
        <f>IFERROR(IF($D$17="税抜経費",研究分担者４用!$I$37,IF($D$17="税込経費",研究分担者４用!$I$54,IF($D$17="税抜→税込経費へ変更",研究分担者４用!$I$71,IF($D$17="税込→税抜経費へ変更",研究分担者４用!$I$88,"")))),"")</f>
        <v/>
      </c>
      <c r="I17" s="137" t="str">
        <f>IFERROR(IF($D$17="税抜経費",研究分担者４用!$J$37,IF($D$17="税込経費",研究分担者４用!$J$54,IF($D$17="税抜→税込経費へ変更",研究分担者４用!$J$71,IF($D$17="税込→税抜経費へ変更",研究分担者４用!$J$88,"")))),"")</f>
        <v/>
      </c>
      <c r="J17" s="137" t="str">
        <f>IFERROR(IF($D$17="税抜経費",研究分担者４用!$K$37,IF($D$17="税込経費",研究分担者４用!$K$54,IF($D$17="税抜→税込経費へ変更",研究分担者４用!$K$71,IF($D$17="税込→税抜経費へ変更",研究分担者４用!$K$88,"")))),"")</f>
        <v/>
      </c>
      <c r="K17" s="137" t="str">
        <f>IFERROR(IF($D$17="税抜経費",研究分担者４用!$L$37,IF($D$17="税込経費",研究分担者４用!$L$54,IF($D$17="税抜→税込経費へ変更",研究分担者４用!$L$71,IF($D$17="税込→税抜経費へ変更",研究分担者４用!$L$88,"")))),"")</f>
        <v/>
      </c>
      <c r="L17" s="137" t="str">
        <f>IFERROR(IF($D$17="税抜経費",研究分担者４用!$M$37,IF($D$17="税込経費",研究分担者４用!$M$54,IF($D$17="税抜→税込経費へ変更",研究分担者４用!$M$71,IF($D$17="税込→税抜経費へ変更",研究分担者４用!$M$88,"")))),"")</f>
        <v/>
      </c>
      <c r="M17" s="137" t="str">
        <f>IFERROR(IF($D$17="税抜経費",研究分担者４用!$N$37,IF($D$17="税込経費",研究分担者４用!$N$54,IF($D$17="税抜→税込経費へ変更",研究分担者４用!$N$71,IF($D$17="税込→税抜経費へ変更",研究分担者４用!$N$88,"")))),"")</f>
        <v/>
      </c>
      <c r="N17" s="137" t="str">
        <f>IFERROR(IF($D$17="税抜経費",研究分担者４用!$O$37,IF($D$17="税込経費",研究分担者４用!$O$54,IF($D$17="税抜→税込経費へ変更",研究分担者４用!$O$71,IF($D$17="税込→税抜経費へ変更",研究分担者４用!$O$88,"")))),"")</f>
        <v/>
      </c>
      <c r="O17" s="81" t="str">
        <f t="shared" si="1"/>
        <v/>
      </c>
    </row>
    <row r="18" spans="1:18" ht="24.75" customHeight="1" thickBot="1" x14ac:dyDescent="0.2">
      <c r="A18" s="166"/>
      <c r="B18" s="162"/>
      <c r="C18" s="172"/>
      <c r="D18" s="177"/>
      <c r="E18" s="170"/>
      <c r="F18" s="82" t="str">
        <f>IFERROR(IF($D$17="税抜経費",研究分担者４用!$G$36,IF($D$17="税込経費",研究分担者４用!$G$53,IF($D$17="税抜→税込経費へ変更",研究分担者４用!$G$70,IF($D$17="税込→税抜経費へ変更",研究分担者４用!$G$87,"")))),"")</f>
        <v/>
      </c>
      <c r="G18" s="83" t="str">
        <f>IFERROR(IF($D$17="税抜経費",研究分担者４用!$H$36,IF($D$17="税込経費",研究分担者４用!$H$53,IF($D$17="税抜→税込経費へ変更",研究分担者４用!$H$70,IF($D$17="税込→税抜経費へ変更",研究分担者４用!$H$87,"")))),"")</f>
        <v/>
      </c>
      <c r="H18" s="83" t="str">
        <f>IFERROR(IF($D$17="税抜経費",研究分担者４用!$I$36,IF($D$17="税込経費",研究分担者４用!$I$53,IF($D$17="税抜→税込経費へ変更",研究分担者４用!$I$70,IF($D$17="税込→税抜経費へ変更",研究分担者４用!$I$87,"")))),"")</f>
        <v/>
      </c>
      <c r="I18" s="83" t="str">
        <f>IFERROR(IF($D$17="税抜経費",研究分担者４用!$J$36,IF($D$17="税込経費",研究分担者４用!$J$53,IF($D$17="税抜→税込経費へ変更",研究分担者４用!$J$70,IF($D$17="税込→税抜経費へ変更",研究分担者４用!$J$87,"")))),"")</f>
        <v/>
      </c>
      <c r="J18" s="83" t="str">
        <f>IFERROR(IF($D$17="税抜経費",研究分担者４用!$K$36,IF($D$17="税込経費",研究分担者４用!$K$53,IF($D$17="税抜→税込経費へ変更",研究分担者４用!$K$70,IF($D$17="税込→税抜経費へ変更",研究分担者４用!$K$87,"")))),"")</f>
        <v/>
      </c>
      <c r="K18" s="83" t="str">
        <f>IFERROR(IF($D$17="税抜経費",研究分担者４用!$L$36,IF($D$17="税込経費",研究分担者４用!$L$53,IF($D$17="税抜→税込経費へ変更",研究分担者４用!$L$70,IF($D$17="税込→税抜経費へ変更",研究分担者４用!$L$87,"")))),"")</f>
        <v/>
      </c>
      <c r="L18" s="83" t="str">
        <f>IFERROR(IF($D$17="税抜経費",研究分担者４用!$M$36,IF($D$17="税込経費",研究分担者４用!$M$53,IF($D$17="税抜→税込経費へ変更",研究分担者４用!$M$70,IF($D$17="税込→税抜経費へ変更",研究分担者４用!$M$87,"")))),"")</f>
        <v/>
      </c>
      <c r="M18" s="83" t="str">
        <f>IFERROR(IF($D$17="税抜経費",研究分担者４用!$N$36,IF($D$17="税込経費",研究分担者４用!$N$53,IF($D$17="税抜→税込経費へ変更",研究分担者４用!$N$70,IF($D$17="税込→税抜経費へ変更",研究分担者４用!$N$87,"")))),"")</f>
        <v/>
      </c>
      <c r="N18" s="83" t="str">
        <f>IFERROR(IF($D$17="税抜経費",研究分担者４用!$O$36,IF($D$17="税込経費",研究分担者４用!$O$53,IF($D$17="税抜→税込経費へ変更",研究分担者４用!$O$70,IF($D$17="税込→税抜経費へ変更",研究分担者４用!$O$87,"")))),"")</f>
        <v/>
      </c>
      <c r="O18" s="120" t="str">
        <f t="shared" si="1"/>
        <v/>
      </c>
    </row>
    <row r="19" spans="1:18" ht="24.75" customHeight="1" thickBot="1" x14ac:dyDescent="0.2">
      <c r="A19" s="166"/>
      <c r="B19" s="163">
        <v>5</v>
      </c>
      <c r="C19" s="171" t="str">
        <f>IF(研究分担者５用!$F$23="","",研究分担者５用!$F$23)</f>
        <v/>
      </c>
      <c r="D19" s="174" t="str">
        <f>IF(研究分担者５用!$A$23="１：税抜経費","税抜経費",IF(研究分担者５用!$A$23="２：税込経費","税込経費",IF(研究分担者５用!$A$23="３：税抜→税込経費へ変更","税抜→税込経費へ変更",IF(研究分担者５用!$A$23="４：税込→税抜経費へ変更","税込→税抜経費へ変更",""))))</f>
        <v/>
      </c>
      <c r="E19" s="169" t="str">
        <f>IF(研究分担者５用!$F$24="","",研究分担者５用!$F$24)</f>
        <v/>
      </c>
      <c r="F19" s="136" t="str">
        <f>IFERROR(IF($D$19="税抜経費",研究分担者５用!$G$37,IF($D$19="税込経費",研究分担者５用!$G$54,IF($D$19="税抜→税込経費へ変更",研究分担者５用!$G$71,IF($D$19="税込→税抜経費へ変更",研究分担者５用!$G$88,"")))),"")</f>
        <v/>
      </c>
      <c r="G19" s="137" t="str">
        <f>IFERROR(IF($D$19="税抜経費",研究分担者５用!$H$37,IF($D$19="税込経費",研究分担者５用!$H$54,IF($D$19="税抜→税込経費へ変更",研究分担者５用!$H$71,IF($D$19="税込→税抜経費へ変更",研究分担者５用!$H$88,"")))),"")</f>
        <v/>
      </c>
      <c r="H19" s="137" t="str">
        <f>IFERROR(IF($D$19="税抜経費",研究分担者５用!$I$37,IF($D$19="税込経費",研究分担者５用!$I$54,IF($D$19="税抜→税込経費へ変更",研究分担者５用!$I$71,IF($D$19="税込→税抜経費へ変更",研究分担者５用!$I$88,"")))),"")</f>
        <v/>
      </c>
      <c r="I19" s="137" t="str">
        <f>IFERROR(IF($D$19="税抜経費",研究分担者５用!$J$37,IF($D$19="税込経費",研究分担者５用!$J$54,IF($D$19="税抜→税込経費へ変更",研究分担者５用!$J$71,IF($D$19="税込→税抜経費へ変更",研究分担者５用!$J$88,"")))),"")</f>
        <v/>
      </c>
      <c r="J19" s="137" t="str">
        <f>IFERROR(IF($D$19="税抜経費",研究分担者５用!$K$37,IF($D$19="税込経費",研究分担者５用!$K$54,IF($D$19="税抜→税込経費へ変更",研究分担者５用!$K$71,IF($D$19="税込→税抜経費へ変更",研究分担者５用!$K$88,"")))),"")</f>
        <v/>
      </c>
      <c r="K19" s="137" t="str">
        <f>IFERROR(IF($D$19="税抜経費",研究分担者５用!$L$37,IF($D$19="税込経費",研究分担者５用!$L$54,IF($D$19="税抜→税込経費へ変更",研究分担者５用!$L$71,IF($D$19="税込→税抜経費へ変更",研究分担者５用!$L$88,"")))),"")</f>
        <v/>
      </c>
      <c r="L19" s="137" t="str">
        <f>IFERROR(IF($D$19="税抜経費",研究分担者５用!$M$37,IF($D$19="税込経費",研究分担者５用!$M$54,IF($D$19="税抜→税込経費へ変更",研究分担者５用!$M$71,IF($D$19="税込→税抜経費へ変更",研究分担者５用!$M$88,"")))),"")</f>
        <v/>
      </c>
      <c r="M19" s="137" t="str">
        <f>IFERROR(IF($D$19="税抜経費",研究分担者５用!$N$37,IF($D$19="税込経費",研究分担者５用!$N$54,IF($D$19="税抜→税込経費へ変更",研究分担者５用!N$71,IF($D$19="税込→税抜経費へ変更",研究分担者５用!$N$88,"")))),"")</f>
        <v/>
      </c>
      <c r="N19" s="137" t="str">
        <f>IFERROR(IF($D$19="税抜経費",研究分担者５用!$O$37,IF($D$19="税込経費",研究分担者５用!$O$54,IF($D$19="税抜→税込経費へ変更",研究分担者５用!$O$71,IF($D$19="税込→税抜経費へ変更",研究分担者５用!$O$88,"")))),"")</f>
        <v/>
      </c>
      <c r="O19" s="81" t="str">
        <f t="shared" si="1"/>
        <v/>
      </c>
    </row>
    <row r="20" spans="1:18" ht="24.75" customHeight="1" thickBot="1" x14ac:dyDescent="0.2">
      <c r="A20" s="166"/>
      <c r="B20" s="163"/>
      <c r="C20" s="172"/>
      <c r="D20" s="177"/>
      <c r="E20" s="170"/>
      <c r="F20" s="82" t="str">
        <f>IFERROR(IF($D$19="税抜経費",研究分担者５用!$G$36,IF($D$19="税込経費",研究分担者５用!$G$53,IF($D$19="税抜→税込経費へ変更",研究分担者５用!$G$70,IF($D$19="税込→税抜経費へ変更",研究分担者５用!$G$87,"")))),"")</f>
        <v/>
      </c>
      <c r="G20" s="83" t="str">
        <f>IFERROR(IF($D$19="税抜経費",研究分担者５用!$H$36,IF($D$19="税込経費",研究分担者５用!$H$53,IF($D$19="税抜→税込経費へ変更",研究分担者５用!$H$70,IF($D$19="税込→税抜経費へ変更",研究分担者５用!$H$87,"")))),"")</f>
        <v/>
      </c>
      <c r="H20" s="83" t="str">
        <f>IFERROR(IF($D$19="税抜経費",研究分担者５用!$I$36,IF($D$19="税込経費",研究分担者５用!$I$53,IF($D$19="税抜→税込経費へ変更",研究分担者５用!$I$70,IF($D$19="税込→税抜経費へ変更",研究分担者５用!$I$87,"")))),"")</f>
        <v/>
      </c>
      <c r="I20" s="83" t="str">
        <f>IFERROR(IF($D$19="税抜経費",研究分担者５用!$J$36,IF($D$19="税込経費",研究分担者５用!$J$53,IF($D$19="税抜→税込経費へ変更",研究分担者５用!$J$70,IF($D$19="税込→税抜経費へ変更",研究分担者５用!$J$87,"")))),"")</f>
        <v/>
      </c>
      <c r="J20" s="83" t="str">
        <f>IFERROR(IF($D$19="税抜経費",研究分担者５用!$K$36,IF($D$19="税込経費",研究分担者５用!$K$53,IF($D$19="税抜→税込経費へ変更",研究分担者５用!$K$70,IF($D$19="税込→税抜経費へ変更",研究分担者５用!$K$87,"")))),"")</f>
        <v/>
      </c>
      <c r="K20" s="83" t="str">
        <f>IFERROR(IF($D$19="税抜経費",研究分担者５用!$L$36,IF($D$19="税込経費",研究分担者５用!$L$53,IF($D$19="税抜→税込経費へ変更",研究分担者５用!$L$70,IF($D$19="税込→税抜経費へ変更",研究分担者５用!$L$87,"")))),"")</f>
        <v/>
      </c>
      <c r="L20" s="83" t="str">
        <f>IFERROR(IF($D$19="税抜経費",研究分担者５用!$M$36,IF($D$19="税込経費",研究分担者５用!$M$53,IF($D$19="税抜→税込経費へ変更",研究分担者５用!$M$70,IF($D$19="税込→税抜経費へ変更",研究分担者５用!$M$87,"")))),"")</f>
        <v/>
      </c>
      <c r="M20" s="83" t="str">
        <f>IFERROR(IF($D$19="税抜経費",研究分担者５用!$N$36,IF($D$19="税込経費",研究分担者５用!$N$53,IF($D$19="税抜→税込経費へ変更",研究分担者５用!$N$70,IF($D$19="税込→税抜経費へ変更",研究分担者５用!$N$87,"")))),"")</f>
        <v/>
      </c>
      <c r="N20" s="83" t="str">
        <f>IFERROR(IF($D$19="税抜経費",研究分担者５用!$O$36,IF($D$19="税込経費",研究分担者５用!$O$53,IF($D$19="税抜→税込経費へ変更",研究分担者５用!$O$70,IF($D$19="税込→税抜経費へ変更",研究分担者５用!$O$87,"")))),"")</f>
        <v/>
      </c>
      <c r="O20" s="120" t="str">
        <f t="shared" si="1"/>
        <v/>
      </c>
    </row>
    <row r="21" spans="1:18" ht="24.75" customHeight="1" thickBot="1" x14ac:dyDescent="0.2">
      <c r="A21" s="166"/>
      <c r="B21" s="164">
        <v>6</v>
      </c>
      <c r="C21" s="171" t="str">
        <f>IF(研究分担者６用!$F$23="","",研究分担者６用!$F$23)</f>
        <v/>
      </c>
      <c r="D21" s="174" t="str">
        <f>IF(研究分担者６用!$A$23="１：税抜経費","税抜経費",IF(研究分担者６用!$A$23="２：税込経費","税込経費",IF(研究分担者６用!$A$23="３：税抜→税込経費へ変更","税抜→税込経費へ変更",IF(研究分担者６用!$A$23="４：税込→税抜経費へ変更","税込→税抜経費へ変更",""))))</f>
        <v/>
      </c>
      <c r="E21" s="169" t="str">
        <f>IF(研究分担者６用!$F$24="","",研究分担者６用!$F$24)</f>
        <v/>
      </c>
      <c r="F21" s="136" t="str">
        <f>IFERROR(IF($D$21="税抜経費",研究分担者６用!$G$37,IF($D$21="税込経費",研究分担者６用!$G$54,IF($D$21="税抜→税込経費へ変更",研究分担者６用!$G$71,IF($D$21="税込→税抜経費へ変更",研究分担者６用!$G$88,"")))),"")</f>
        <v/>
      </c>
      <c r="G21" s="137" t="str">
        <f>IFERROR(IF($D$21="税抜経費",研究分担者６用!$H$37,IF($D$21="税込経費",研究分担者６用!$H$54,IF($D$21="税抜→税込経費へ変更",研究分担者６用!$H$71,IF($D$21="税込→税抜経費へ変更",研究分担者６用!$H$88,"")))),"")</f>
        <v/>
      </c>
      <c r="H21" s="137" t="str">
        <f>IFERROR(IF($D$21="税抜経費",研究分担者６用!$I$37,IF($D$21="税込経費",研究分担者６用!$I$54,IF($D$21="税抜→税込経費へ変更",研究分担者６用!$I$71,IF($D$21="税込→税抜経費へ変更",研究分担者６用!$I$88,"")))),"")</f>
        <v/>
      </c>
      <c r="I21" s="137" t="str">
        <f>IFERROR(IF($D$21="税抜経費",研究分担者６用!$J$37,IF($D$21="税込経費",研究分担者６用!$J$54,IF($D$21="税抜→税込経費へ変更",研究分担者６用!$J$71,IF($D$21="税込→税抜経費へ変更",研究分担者６用!$J$88,"")))),"")</f>
        <v/>
      </c>
      <c r="J21" s="137" t="str">
        <f>IFERROR(IF($D$21="税抜経費",研究分担者６用!$K$37,IF($D$21="税込経費",研究分担者６用!$K$54,IF($D$21="税抜→税込経費へ変更",研究分担者６用!$K$71,IF($D$21="税込→税抜経費へ変更",研究分担者６用!$K$88,"")))),"")</f>
        <v/>
      </c>
      <c r="K21" s="137" t="str">
        <f>IFERROR(IF($D$21="税抜経費",研究分担者６用!$L$37,IF($D$21="税込経費",研究分担者６用!$L$54,IF($D$21="税抜→税込経費へ変更",研究分担者６用!$L$71,IF($D$21="税込→税抜経費へ変更",研究分担者６用!$L$88,"")))),"")</f>
        <v/>
      </c>
      <c r="L21" s="137" t="str">
        <f>IFERROR(IF($D$21="税抜経費",研究分担者６用!$M$37,IF($D$21="税込経費",研究分担者６用!$M$54,IF($D$21="税抜→税込経費へ変更",研究分担者６用!$M$71,IF($D$21="税込→税抜経費へ変更",研究分担者６用!$M$88,"")))),"")</f>
        <v/>
      </c>
      <c r="M21" s="137" t="str">
        <f>IFERROR(IF($D$21="税抜経費",研究分担者６用!$N$37,IF($D$21="税込経費",研究分担者６用!$N$54,IF($D$21="税抜→税込経費へ変更",研究分担者６用!$N$71,IF($D$21="税込→税抜経費へ変更",研究分担者６用!$N$88,"")))),"")</f>
        <v/>
      </c>
      <c r="N21" s="137" t="str">
        <f>IFERROR(IF($D$21="税抜経費",研究分担者６用!$O$37,IF($D$21="税込経費",研究分担者６用!$O$54,IF($D$21="税抜→税込経費へ変更",研究分担者６用!$O$71,IF($D$21="税込→税抜経費へ変更",研究分担者６用!$O$88,"")))),"")</f>
        <v/>
      </c>
      <c r="O21" s="81" t="str">
        <f t="shared" si="1"/>
        <v/>
      </c>
    </row>
    <row r="22" spans="1:18" ht="24.75" customHeight="1" thickBot="1" x14ac:dyDescent="0.2">
      <c r="A22" s="166"/>
      <c r="B22" s="164"/>
      <c r="C22" s="172"/>
      <c r="D22" s="177"/>
      <c r="E22" s="170"/>
      <c r="F22" s="82" t="str">
        <f>IFERROR(IF($D$21="税抜経費",研究分担者６用!$G$36,IF($D$21="税込経費",研究分担者６用!$G$53,IF($D$21="税抜→税込経費へ変更",研究分担者６用!$G$70,IF($D$21="税込→税抜経費へ変更",研究分担者６用!$G$87,"")))),"")</f>
        <v/>
      </c>
      <c r="G22" s="83" t="str">
        <f>IFERROR(IF($D$21="税抜経費",研究分担者６用!$H$36,IF($D$21="税込経費",研究分担者６用!$H$53,IF($D$21="税抜→税込経費へ変更",研究分担者６用!$H$70,IF($D$21="税込→税抜経費へ変更",研究分担者６用!$H$87,"")))),"")</f>
        <v/>
      </c>
      <c r="H22" s="83" t="str">
        <f>IFERROR(IF($D$21="税抜経費",研究分担者６用!$I$36,IF($D$21="税込経費",研究分担者６用!$I$53,IF($D$21="税抜→税込経費へ変更",研究分担者６用!$I$70,IF($D$21="税込→税抜経費へ変更",研究分担者６用!$I$87,"")))),"")</f>
        <v/>
      </c>
      <c r="I22" s="83" t="str">
        <f>IFERROR(IF($D$21="税抜経費",研究分担者６用!$J$36,IF($D$21="税込経費",研究分担者６用!$J$53,IF($D$21="税抜→税込経費へ変更",研究分担者６用!$J$70,IF($D$21="税込→税抜経費へ変更",研究分担者６用!$J$87,"")))),"")</f>
        <v/>
      </c>
      <c r="J22" s="83" t="str">
        <f>IFERROR(IF($D$21="税抜経費",研究分担者６用!$K$36,IF($D$21="税込経費",研究分担者６用!$K$53,IF($D$21="税抜→税込経費へ変更",研究分担者６用!$K$70,IF($D$21="税込→税抜経費へ変更",研究分担者６用!$K$87,"")))),"")</f>
        <v/>
      </c>
      <c r="K22" s="83" t="str">
        <f>IFERROR(IF($D$21="税抜経費",研究分担者６用!$L$36,IF($D$21="税込経費",研究分担者６用!$L$53,IF($D$21="税抜→税込経費へ変更",研究分担者６用!$L$70,IF($D$21="税込→税抜経費へ変更",研究分担者６用!$L$87,"")))),"")</f>
        <v/>
      </c>
      <c r="L22" s="83" t="str">
        <f>IFERROR(IF($D$21="税抜経費",研究分担者６用!$M$36,IF($D$21="税込経費",研究分担者６用!$M$53,IF($D$21="税抜→税込経費へ変更",研究分担者６用!M$70,IF($D$21="税込→税抜経費へ変更",研究分担者６用!$M$87,"")))),"")</f>
        <v/>
      </c>
      <c r="M22" s="83" t="str">
        <f>IFERROR(IF($D$21="税抜経費",研究分担者６用!$N$36,IF($D$21="税込経費",研究分担者６用!$N$53,IF($D$21="税抜→税込経費へ変更",研究分担者６用!$N$70,IF($D$21="税込→税抜経費へ変更",研究分担者６用!$N$87,"")))),"")</f>
        <v/>
      </c>
      <c r="N22" s="83" t="str">
        <f>IFERROR(IF($D$21="税抜経費",研究分担者６用!$O$36,IF($D$21="税込経費",研究分担者６用!$O$53,IF($D$21="税抜→税込経費へ変更",研究分担者６用!$O$70,IF($D$21="税込→税抜経費へ変更",研究分担者６用!$O$87,"")))),"")</f>
        <v/>
      </c>
      <c r="O22" s="120" t="str">
        <f t="shared" si="1"/>
        <v/>
      </c>
    </row>
    <row r="23" spans="1:18" ht="24.75" customHeight="1" thickBot="1" x14ac:dyDescent="0.2">
      <c r="A23" s="166"/>
      <c r="B23" s="168">
        <v>7</v>
      </c>
      <c r="C23" s="171" t="str">
        <f>IF(研究分担者７用!$F$23="","",研究分担者７用!$F$23)</f>
        <v/>
      </c>
      <c r="D23" s="174" t="str">
        <f>IF(研究分担者７用!$A$23="１：税抜経費","税抜経費",IF(研究分担者７用!$A$23="２：税込経費","税込経費",IF(研究分担者７用!$A$23="３：税抜→税込経費へ変更","税抜→税込経費へ変更",IF(研究分担者７用!$A$23="４：税込→税抜経費へ変更","税込→税抜経費へ変更",""))))</f>
        <v/>
      </c>
      <c r="E23" s="169" t="str">
        <f>IF(研究分担者７用!$F$24="","",研究分担者７用!$F$24)</f>
        <v/>
      </c>
      <c r="F23" s="136" t="str">
        <f>IFERROR(IF($D$23="税抜経費",研究分担者７用!$G$37,IF($D$23="税込経費",研究分担者７用!$G$54,IF($D$23="税抜→税込経費へ変更",研究分担者７用!$G$71,IF($D$23="税込→税抜経費へ変更",研究分担者７用!$G$88,"")))),"")</f>
        <v/>
      </c>
      <c r="G23" s="137" t="str">
        <f>IFERROR(IF($D$23="税抜経費",研究分担者７用!$H$37,IF($D$23="税込経費",研究分担者７用!$H$54,IF($D$23="税抜→税込経費へ変更",研究分担者７用!$H$71,IF($D$23="税込→税抜経費へ変更",研究分担者７用!$H$88,"")))),"")</f>
        <v/>
      </c>
      <c r="H23" s="137" t="str">
        <f>IFERROR(IF($D$23="税抜経費",研究分担者７用!$I$37,IF($D$23="税込経費",研究分担者７用!$I$54,IF($D$23="税抜→税込経費へ変更",研究分担者７用!$I$71,IF($D$23="税込→税抜経費へ変更",研究分担者７用!$I$88,"")))),"")</f>
        <v/>
      </c>
      <c r="I23" s="137" t="str">
        <f>IFERROR(IF($D$23="税抜経費",研究分担者７用!$J$37,IF($D$23="税込経費",研究分担者７用!$J$54,IF($D$23="税抜→税込経費へ変更",研究分担者７用!$J$71,IF($D$23="税込→税抜経費へ変更",研究分担者７用!$J$88,"")))),"")</f>
        <v/>
      </c>
      <c r="J23" s="137" t="str">
        <f>IFERROR(IF($D$23="税抜経費",研究分担者７用!$K$37,IF($D$23="税込経費",研究分担者７用!$K$54,IF($D$23="税抜→税込経費へ変更",研究分担者７用!$K$71,IF($D$23="税込→税抜経費へ変更",研究分担者７用!$K$88,"")))),"")</f>
        <v/>
      </c>
      <c r="K23" s="137" t="str">
        <f>IFERROR(IF($D$23="税抜経費",研究分担者７用!$L$37,IF($D$23="税込経費",研究分担者７用!$L$54,IF($D$23="税抜→税込経費へ変更",研究分担者７用!$L$71,IF($D$23="税込→税抜経費へ変更",研究分担者７用!$L$88,"")))),"")</f>
        <v/>
      </c>
      <c r="L23" s="137" t="str">
        <f>IFERROR(IF($D$23="税抜経費",研究分担者７用!$M$37,IF($D$23="税込経費",研究分担者７用!$M$54,IF($D$23="税抜→税込経費へ変更",研究分担者７用!$M$71,IF($D$23="税込→税抜経費へ変更",研究分担者７用!$M$88,"")))),"")</f>
        <v/>
      </c>
      <c r="M23" s="137" t="str">
        <f>IFERROR(IF($D$23="税抜経費",研究分担者７用!$N$37,IF($D$23="税込経費",研究分担者７用!$N$54,IF($D$23="税抜→税込経費へ変更",研究分担者７用!$N$71,IF($D$23="税込→税抜経費へ変更",研究分担者７用!$N$88,"")))),"")</f>
        <v/>
      </c>
      <c r="N23" s="137" t="str">
        <f>IFERROR(IF($D$23="税抜経費",研究分担者７用!$O$37,IF($D$23="税込経費",研究分担者７用!$O$54,IF($D$23="税抜→税込経費へ変更",研究分担者７用!$O$71,IF($D$23="税込→税抜経費へ変更",研究分担者７用!$O$88,"")))),"")</f>
        <v/>
      </c>
      <c r="O23" s="81" t="str">
        <f>IF($E$11="","",SUM($F23:$N23))</f>
        <v/>
      </c>
    </row>
    <row r="24" spans="1:18" ht="24.75" customHeight="1" thickBot="1" x14ac:dyDescent="0.2">
      <c r="A24" s="166"/>
      <c r="B24" s="168"/>
      <c r="C24" s="173"/>
      <c r="D24" s="175"/>
      <c r="E24" s="176"/>
      <c r="F24" s="82" t="str">
        <f>IFERROR(IF($D$23="税抜経費",研究分担者７用!$G$36,IF($D$23="税込経費",研究分担者７用!$G$53,IF($D$23="税抜→税込経費へ変更",研究分担者７用!$G$70,IF($D$23="税込→税抜経費へ変更",研究分担者７用!$G$87,"")))),"")</f>
        <v/>
      </c>
      <c r="G24" s="83" t="str">
        <f>IFERROR(IF($D$23="税抜経費",研究分担者７用!$H$36,IF($D$23="税込経費",研究分担者７用!$H$53,IF($D$23="税抜→税込経費へ変更",研究分担者７用!$H$70,IF($D$23="税込→税抜経費へ変更",研究分担者７用!$H$87,"")))),"")</f>
        <v/>
      </c>
      <c r="H24" s="83" t="str">
        <f>IFERROR(IF($D$23="税抜経費",研究分担者７用!$I$36,IF($D$23="税込経費",研究分担者７用!$I$53,IF($D$23="税抜→税込経費へ変更",研究分担者７用!$I$70,IF($D$23="税込→税抜経費へ変更",研究分担者７用!$I$87,"")))),"")</f>
        <v/>
      </c>
      <c r="I24" s="83" t="str">
        <f>IFERROR(IF($D$23="税抜経費",研究分担者７用!$J$36,IF($D$23="税込経費",研究分担者７用!$J$53,IF($D$23="税抜→税込経費へ変更",研究分担者７用!$J$70,IF($D$23="税込→税抜経費へ変更",研究分担者７用!$J$87,"")))),"")</f>
        <v/>
      </c>
      <c r="J24" s="83" t="str">
        <f>IFERROR(IF($D$23="税抜経費",研究分担者７用!$K$36,IF($D$23="税込経費",研究分担者７用!$K$53,IF($D$23="税抜→税込経費へ変更",研究分担者７用!$K$70,IF($D$23="税込→税抜経費へ変更",研究分担者７用!$K$87,"")))),"")</f>
        <v/>
      </c>
      <c r="K24" s="83" t="str">
        <f>IFERROR(IF($D$23="税抜経費",研究分担者７用!L$36,IF($D$23="税込経費",研究分担者７用!$L$53,IF($D$23="税抜→税込経費へ変更",研究分担者７用!$L$70,IF($D$23="税込→税抜経費へ変更",研究分担者７用!$L$87,"")))),"")</f>
        <v/>
      </c>
      <c r="L24" s="83" t="str">
        <f>IFERROR(IF($D$23="税抜経費",研究分担者７用!$M$36,IF($D$23="税込経費",研究分担者７用!$M$53,IF($D$23="税抜→税込経費へ変更",研究分担者７用!$M$70,IF($D$23="税込→税抜経費へ変更",研究分担者７用!$M$87,"")))),"")</f>
        <v/>
      </c>
      <c r="M24" s="83" t="str">
        <f>IFERROR(IF($D$23="税抜経費",研究分担者７用!$N$36,IF($D$23="税込経費",研究分担者７用!$N$53,IF($D$23="税抜→税込経費へ変更",研究分担者７用!$N$70,IF($D$23="税込→税抜経費へ変更",研究分担者７用!$N$87,"")))),"")</f>
        <v/>
      </c>
      <c r="N24" s="83" t="str">
        <f>IFERROR(IF($D$23="税抜経費",研究分担者７用!$O$36,IF($D$23="税込経費",研究分担者７用!$O$53,IF($D$23="税抜→税込経費へ変更",研究分担者７用!$O$70,IF($D$23="税込→税抜経費へ変更",研究分担者７用!$O$87,"")))),"")</f>
        <v/>
      </c>
      <c r="O24" s="120" t="str">
        <f t="shared" si="1"/>
        <v/>
      </c>
    </row>
    <row r="25" spans="1:18" ht="24.75" customHeight="1" x14ac:dyDescent="0.15">
      <c r="A25" s="166"/>
      <c r="B25" s="153">
        <v>8</v>
      </c>
      <c r="C25" s="147" t="str">
        <f>IF(研究分担者８用!$F$23="","",研究分担者８用!$F$23)</f>
        <v/>
      </c>
      <c r="D25" s="159" t="str">
        <f>IF(研究分担者８用!$A$23="１：税抜経費","税抜経費",IF(研究分担者８用!$A$23="２：税込経費","税込経費",IF(研究分担者７用!$A$23="３：税抜→税込経費へ変更","税抜→税込経費へ変更",IF(研究分担者８用!$A$23="４：税込→税抜経費へ変更","税込→税抜経費へ変更",""))))</f>
        <v/>
      </c>
      <c r="E25" s="160" t="str">
        <f>IF(研究分担者８用!$F$24="","",研究分担者８用!$F$24)</f>
        <v/>
      </c>
      <c r="F25" s="136" t="str">
        <f>IFERROR(IF($D$25="税抜経費",研究分担者８用!$G$37,IF($D$25="税込経費",研究分担者８用!$G$54,IF($D$25="税抜→税込経費へ変更",研究分担者８用!$G$71,IF($D$25="税込→税抜経費へ変更",研究分担者８用!$G$88,"")))),"")</f>
        <v/>
      </c>
      <c r="G25" s="137" t="str">
        <f>IFERROR(IF($D$25="税抜経費",研究分担者８用!$H$37,IF($D$25="税込経費",研究分担者８用!$H$54,IF($D$25="税抜→税込経費へ変更",研究分担者８用!$H$71,IF($D$25="税込→税抜経費へ変更",研究分担者８用!$H$88,"")))),"")</f>
        <v/>
      </c>
      <c r="H25" s="137" t="str">
        <f>IFERROR(IF($D$25="税抜経費",研究分担者８用!$I$37,IF($D$25="税込経費",研究分担者８用!$I$54,IF($D$25="税抜→税込経費へ変更",研究分担者８用!$I$71,IF($D$25="税込→税抜経費へ変更",研究分担者８用!$I$88,"")))),"")</f>
        <v/>
      </c>
      <c r="I25" s="137" t="str">
        <f>IFERROR(IF($D$25="税抜経費",研究分担者８用!$J$37,IF($D$25="税込経費",研究分担者８用!$J$54,IF($D$25="税抜→税込経費へ変更",研究分担者８用!$J$71,IF($D$25="税込→税抜経費へ変更",研究分担者８用!$J$88,"")))),"")</f>
        <v/>
      </c>
      <c r="J25" s="137" t="str">
        <f>IFERROR(IF($D$25="税抜経費",研究分担者８用!$K$37,IF($D$25="税込経費",研究分担者８用!$K$54,IF($D$25="税抜→税込経費へ変更",研究分担者８用!$K$71,IF($D$25="税込→税抜経費へ変更",研究分担者８用!$K$88,"")))),"")</f>
        <v/>
      </c>
      <c r="K25" s="137" t="str">
        <f>IFERROR(IF($D$25="税抜経費",研究分担者８用!$L$37,IF($D$25="税込経費",研究分担者８用!$L$54,IF($D$25="税抜→税込経費へ変更",研究分担者８用!$L$71,IF($D$25="税込→税抜経費へ変更",研究分担者８用!$L$88,"")))),"")</f>
        <v/>
      </c>
      <c r="L25" s="137" t="str">
        <f>IFERROR(IF($D$25="税抜経費",研究分担者８用!$M$37,IF($D$25="税込経費",研究分担者８用!$M$54,IF($D$25="税抜→税込経費へ変更",研究分担者８用!$M$71,IF($D$25="税込→税抜経費へ変更",研究分担者８用!$M$88,"")))),"")</f>
        <v/>
      </c>
      <c r="M25" s="137" t="str">
        <f>IFERROR(IF($D$25="税抜経費",研究分担者８用!$N$37,IF($D$25="税込経費",研究分担者８用!$N$54,IF($D$25="税抜→税込経費へ変更",研究分担者８用!$N$71,IF($D$25="税込→税抜経費へ変更",研究分担者８用!$N$88,"")))),"")</f>
        <v/>
      </c>
      <c r="N25" s="137" t="str">
        <f>IFERROR(IF($D$25="税抜経費",研究分担者８用!$O$37,IF($D$25="税込経費",研究分担者８用!$O$54,IF($D$25="税抜→税込経費へ変更",研究分担者８用!$O$71,IF($D$25="税込→税抜経費へ変更",研究分担者８用!$O$88,"")))),"")</f>
        <v/>
      </c>
      <c r="O25" s="81" t="str">
        <f t="shared" si="1"/>
        <v/>
      </c>
    </row>
    <row r="26" spans="1:18" ht="24.75" customHeight="1" thickBot="1" x14ac:dyDescent="0.2">
      <c r="A26" s="166"/>
      <c r="B26" s="154"/>
      <c r="C26" s="148"/>
      <c r="D26" s="149"/>
      <c r="E26" s="151"/>
      <c r="F26" s="82" t="str">
        <f>IFERROR(IF($D$25="税抜経費",研究分担者８用!$G$36,IF($D$25="税込経費",研究分担者８用!$G$53,IF($D$25="税抜→税込経費へ変更",研究分担者８用!$G$70,IF($D$25="税込→税抜経費へ変更",研究分担者８用!$G$87,"")))),"")</f>
        <v/>
      </c>
      <c r="G26" s="83" t="str">
        <f>IFERROR(IF($D$25="税抜経費",研究分担者８用!$H$36,IF($D$25="税込経費",研究分担者８用!$H$53,IF($D$25="税抜→税込経費へ変更",研究分担者８用!$H$70,IF($D$25="税込→税抜経費へ変更",研究分担者８用!$H$87,"")))),"")</f>
        <v/>
      </c>
      <c r="H26" s="83" t="str">
        <f>IFERROR(IF($D$25="税抜経費",研究分担者８用!$I$36,IF($D$25="税込経費",研究分担者８用!$I$53,IF($D$25="税抜→税込経費へ変更",研究分担者８用!$I$70,IF($D$25="税込→税抜経費へ変更",研究分担者８用!$I$87,"")))),"")</f>
        <v/>
      </c>
      <c r="I26" s="83" t="str">
        <f>IFERROR(IF($D$25="税抜経費",研究分担者８用!$J$36,IF($D$25="税込経費",研究分担者８用!$J$53,IF($D$25="税抜→税込経費へ変更",研究分担者８用!$J$70,IF($D$25="税込→税抜経費へ変更",研究分担者８用!$J$87,"")))),"")</f>
        <v/>
      </c>
      <c r="J26" s="83" t="str">
        <f>IFERROR(IF($D$25="税抜経費",研究分担者８用!$K$36,IF($D$25="税込経費",研究分担者８用!$K$53,IF($D$25="税抜→税込経費へ変更",研究分担者８用!$K$70,IF($D$25="税込→税抜経費へ変更",研究分担者８用!$K$87,"")))),"")</f>
        <v/>
      </c>
      <c r="K26" s="83" t="str">
        <f>IFERROR(IF($D$25="税抜経費",研究分担者８用!L$36,IF($D$25="税込経費",研究分担者８用!$L$53,IF($D$25="税抜→税込経費へ変更",研究分担者８用!$L$70,IF($D$25="税込→税抜経費へ変更",研究分担者８用!$L$87,"")))),"")</f>
        <v/>
      </c>
      <c r="L26" s="83" t="str">
        <f>IFERROR(IF($D$25="税抜経費",研究分担者８用!$M$36,IF($D$25="税込経費",研究分担者８用!$M$53,IF($D$25="税抜→税込経費へ変更",研究分担者８用!$M$70,IF($D$25="税込→税抜経費へ変更",研究分担者８用!$M$87,"")))),"")</f>
        <v/>
      </c>
      <c r="M26" s="83" t="str">
        <f>IFERROR(IF($D$25="税抜経費",研究分担者８用!$N$36,IF($D$25="税込経費",研究分担者８用!$N$53,IF($D$25="税抜→税込経費へ変更",研究分担者８用!$N$70,IF($D$25="税込→税抜経費へ変更",研究分担者８用!$N$87,"")))),"")</f>
        <v/>
      </c>
      <c r="N26" s="83" t="str">
        <f>IFERROR(IF($D$25="税抜経費",研究分担者８用!$O$36,IF($D$25="税込経費",研究分担者８用!$O$53,IF($D$25="税抜→税込経費へ変更",研究分担者８用!$O$70,IF($D$25="税込→税抜経費へ変更",研究分担者８用!$O$87,"")))),"")</f>
        <v/>
      </c>
      <c r="O26" s="120" t="str">
        <f t="shared" si="1"/>
        <v/>
      </c>
    </row>
    <row r="27" spans="1:18" ht="24.75" customHeight="1" x14ac:dyDescent="0.15">
      <c r="A27" s="166"/>
      <c r="B27" s="155">
        <v>9</v>
      </c>
      <c r="C27" s="147" t="str">
        <f>IF(研究分担者９用!$F$23="","",研究分担者９用!$F$23)</f>
        <v/>
      </c>
      <c r="D27" s="159" t="str">
        <f>IF(研究分担者９用!$A$23="１：税抜経費","税抜経費",IF(研究分担者９用!$A$23="２：税込経費","税込経費",IF(研究分担者７用!$A$23="３：税抜→税込経費へ変更","税抜→税込経費へ変更",IF(研究分担者９用!$A$23="４：税込→税抜経費へ変更","税込→税抜経費へ変更",""))))</f>
        <v/>
      </c>
      <c r="E27" s="160" t="str">
        <f>IF(研究分担者９用!$F$24="","",研究分担者９用!$F$24)</f>
        <v/>
      </c>
      <c r="F27" s="136" t="str">
        <f>IFERROR(IF($D$27="税抜経費",研究分担者９用!$G$37,IF($D$27="税込経費",研究分担者９用!$G$54,IF($D$27="税抜→税込経費へ変更",研究分担者９用!$G$71,IF($D$27="税込→税抜経費へ変更",研究分担者９用!$G$88,"")))),"")</f>
        <v/>
      </c>
      <c r="G27" s="137" t="str">
        <f>IFERROR(IF($D$27="税抜経費",研究分担者９用!$H$37,IF($D$27="税込経費",研究分担者９用!$H$54,IF($D$27="税抜→税込経費へ変更",研究分担者９用!$H$71,IF($D$27="税込→税抜経費へ変更",研究分担者９用!$H$88,"")))),"")</f>
        <v/>
      </c>
      <c r="H27" s="137" t="str">
        <f>IFERROR(IF($D$27="税抜経費",研究分担者９用!$I$37,IF($D$27="税込経費",研究分担者９用!$I$54,IF($D$27="税抜→税込経費へ変更",研究分担者９用!$I$71,IF($D$27="税込→税抜経費へ変更",研究分担者９用!$I$88,"")))),"")</f>
        <v/>
      </c>
      <c r="I27" s="137" t="str">
        <f>IFERROR(IF($D$27="税抜経費",研究分担者９用!$J$37,IF($D$27="税込経費",研究分担者９用!$J$54,IF($D$27="税抜→税込経費へ変更",研究分担者９用!$J$71,IF($D$27="税込→税抜経費へ変更",研究分担者９用!$J$88,"")))),"")</f>
        <v/>
      </c>
      <c r="J27" s="137" t="str">
        <f>IFERROR(IF($D$27="税抜経費",研究分担者９用!$K$37,IF($D$27="税込経費",研究分担者９用!$K$54,IF($D$27="税抜→税込経費へ変更",研究分担者９用!$K$71,IF($D$27="税込→税抜経費へ変更",研究分担者９用!$K$88,"")))),"")</f>
        <v/>
      </c>
      <c r="K27" s="137" t="str">
        <f>IFERROR(IF($D$27="税抜経費",研究分担者９用!$L$37,IF($D$27="税込経費",研究分担者９用!$L$54,IF($D$27="税抜→税込経費へ変更",研究分担者９用!$L$71,IF($D$27="税込→税抜経費へ変更",研究分担者９用!$L$88,"")))),"")</f>
        <v/>
      </c>
      <c r="L27" s="137" t="str">
        <f>IFERROR(IF($D$27="税抜経費",研究分担者９用!$M$37,IF($D$27="税込経費",研究分担者９用!$M$54,IF($D$27="税抜→税込経費へ変更",研究分担者９用!$M$71,IF($D$27="税込→税抜経費へ変更",研究分担者９用!$M$88,"")))),"")</f>
        <v/>
      </c>
      <c r="M27" s="137" t="str">
        <f>IFERROR(IF($D$27="税抜経費",研究分担者９用!$N$37,IF($D$27="税込経費",研究分担者９用!$N$54,IF($D$27="税抜→税込経費へ変更",研究分担者９用!$N$71,IF($D$27="税込→税抜経費へ変更",研究分担者９用!$N$88,"")))),"")</f>
        <v/>
      </c>
      <c r="N27" s="137" t="str">
        <f>IFERROR(IF($D$27="税抜経費",研究分担者９用!$O$37,IF($D$27="税込経費",研究分担者９用!$O$54,IF($D$27="税抜→税込経費へ変更",研究分担者９用!$O$71,IF($D$27="税込→税抜経費へ変更",研究分担者９用!$O$88,"")))),"")</f>
        <v/>
      </c>
      <c r="O27" s="81" t="str">
        <f t="shared" si="1"/>
        <v/>
      </c>
    </row>
    <row r="28" spans="1:18" ht="24.75" customHeight="1" thickBot="1" x14ac:dyDescent="0.2">
      <c r="A28" s="166"/>
      <c r="B28" s="156"/>
      <c r="C28" s="148"/>
      <c r="D28" s="150"/>
      <c r="E28" s="152"/>
      <c r="F28" s="82" t="str">
        <f>IFERROR(IF($D$27="税抜経費",研究分担者９用!$G$36,IF($D$27="税込経費",研究分担者９用!$G$53,IF($D$27="税抜→税込経費へ変更",研究分担者９用!$G$70,IF($D$27="税込→税抜経費へ変更",研究分担者９用!$G$87,"")))),"")</f>
        <v/>
      </c>
      <c r="G28" s="83" t="str">
        <f>IFERROR(IF($D$27="税抜経費",研究分担者９用!$H$36,IF($D$27="税込経費",研究分担者９用!$H$53,IF($D$27="税抜→税込経費へ変更",研究分担者９用!$H$70,IF($D$27="税込→税抜経費へ変更",研究分担者９用!$H$87,"")))),"")</f>
        <v/>
      </c>
      <c r="H28" s="83" t="str">
        <f>IFERROR(IF($D$27="税抜経費",研究分担者９用!$I$36,IF($D$27="税込経費",研究分担者９用!$I$53,IF($D$27="税抜→税込経費へ変更",研究分担者９用!$I$70,IF($D$27="税込→税抜経費へ変更",研究分担者９用!$I$87,"")))),"")</f>
        <v/>
      </c>
      <c r="I28" s="83" t="str">
        <f>IFERROR(IF($D$27="税抜経費",研究分担者９用!$J$36,IF($D$27="税込経費",研究分担者９用!$J$53,IF($D$27="税抜→税込経費へ変更",研究分担者９用!$J$70,IF($D$27="税込→税抜経費へ変更",研究分担者９用!$J$87,"")))),"")</f>
        <v/>
      </c>
      <c r="J28" s="83" t="str">
        <f>IFERROR(IF($D$27="税抜経費",研究分担者９用!$K$36,IF($D$27="税込経費",研究分担者９用!$K$53,IF($D$27="税抜→税込経費へ変更",研究分担者９用!$K$70,IF($D$27="税込→税抜経費へ変更",研究分担者９用!$K$87,"")))),"")</f>
        <v/>
      </c>
      <c r="K28" s="83" t="str">
        <f>IFERROR(IF($D$27="税抜経費",研究分担者９用!L$36,IF($D$27="税込経費",研究分担者９用!$L$53,IF($D$27="税抜→税込経費へ変更",研究分担者９用!$L$70,IF($D$27="税込→税抜経費へ変更",研究分担者９用!$L$87,"")))),"")</f>
        <v/>
      </c>
      <c r="L28" s="83" t="str">
        <f>IFERROR(IF($D$27="税抜経費",研究分担者９用!$M$36,IF($D$27="税込経費",研究分担者９用!$M$53,IF($D$27="税抜→税込経費へ変更",研究分担者９用!$M$70,IF($D$27="税込→税抜経費へ変更",研究分担者９用!$M$87,"")))),"")</f>
        <v/>
      </c>
      <c r="M28" s="83" t="str">
        <f>IFERROR(IF($D$27="税抜経費",研究分担者９用!$N$36,IF($D$27="税込経費",研究分担者９用!$N$53,IF($D$27="税抜→税込経費へ変更",研究分担者９用!$N$70,IF($D$27="税込→税抜経費へ変更",研究分担者９用!$N$87,"")))),"")</f>
        <v/>
      </c>
      <c r="N28" s="83" t="str">
        <f>IFERROR(IF($D$27="税抜経費",研究分担者９用!$O$36,IF($D$27="税込経費",研究分担者９用!$O$53,IF($D$27="税抜→税込経費へ変更",研究分担者９用!$O$70,IF($D$27="税込→税抜経費へ変更",研究分担者９用!$O$87,"")))),"")</f>
        <v/>
      </c>
      <c r="O28" s="120" t="str">
        <f t="shared" si="1"/>
        <v/>
      </c>
    </row>
    <row r="29" spans="1:18" ht="24.75" customHeight="1" x14ac:dyDescent="0.15">
      <c r="A29" s="166"/>
      <c r="B29" s="157">
        <v>10</v>
      </c>
      <c r="C29" s="147" t="str">
        <f>IF(研究分担者10用!$F$23="","",研究分担者10用!$F$23)</f>
        <v/>
      </c>
      <c r="D29" s="149" t="str">
        <f>IF(研究分担者10用!$A$23="１：税抜経費","税抜経費",IF(研究分担者10用!$A$23="２：税込経費","税込経費",IF(研究分担者７用!$A$23="３：税抜→税込経費へ変更","税抜→税込経費へ変更",IF(研究分担者10用!$A$23="４：税込→税抜経費へ変更","税込→税抜経費へ変更",""))))</f>
        <v/>
      </c>
      <c r="E29" s="151" t="str">
        <f>IF(研究分担者10用!$F$24="","",研究分担者10用!$F$24)</f>
        <v/>
      </c>
      <c r="F29" s="136" t="str">
        <f>IFERROR(IF($D$29="税抜経費",研究分担者10用!$G$37,IF($D$29="税込経費",研究分担者10用!$G$54,IF($D$29="税抜→税込経費へ変更",研究分担者10用!$G$71,IF($D$29="税込→税抜経費へ変更",研究分担者10用!$G$88,"")))),"")</f>
        <v/>
      </c>
      <c r="G29" s="137" t="str">
        <f>IFERROR(IF($D$29="税抜経費",研究分担者10用!$H$37,IF($D$29="税込経費",研究分担者10用!$H$54,IF($D$29="税抜→税込経費へ変更",研究分担者10用!$H$71,IF($D$29="税込→税抜経費へ変更",研究分担者10用!$H$88,"")))),"")</f>
        <v/>
      </c>
      <c r="H29" s="137" t="str">
        <f>IFERROR(IF($D$29="税抜経費",研究分担者10用!$I$37,IF($D$29="税込経費",研究分担者10用!$I$54,IF($D$29="税抜→税込経費へ変更",研究分担者10用!$I$71,IF($D$29="税込→税抜経費へ変更",研究分担者10用!$I$88,"")))),"")</f>
        <v/>
      </c>
      <c r="I29" s="137" t="str">
        <f>IFERROR(IF($D$29="税抜経費",研究分担者10用!$J$37,IF($D$29="税込経費",研究分担者10用!$J$54,IF($D$29="税抜→税込経費へ変更",研究分担者10用!$J$71,IF($D$29="税込→税抜経費へ変更",研究分担者10用!$J$88,"")))),"")</f>
        <v/>
      </c>
      <c r="J29" s="137" t="str">
        <f>IFERROR(IF($D$29="税抜経費",研究分担者10用!$K$37,IF($D$29="税込経費",研究分担者10用!$K$54,IF($D$29="税抜→税込経費へ変更",研究分担者10用!$K$71,IF($D$29="税込→税抜経費へ変更",研究分担者10用!$K$88,"")))),"")</f>
        <v/>
      </c>
      <c r="K29" s="137" t="str">
        <f>IFERROR(IF($D$29="税抜経費",研究分担者10用!$L$37,IF($D$29="税込経費",研究分担者10用!$L$54,IF($D$29="税抜→税込経費へ変更",研究分担者10用!$L$71,IF($D$29="税込→税抜経費へ変更",研究分担者10用!$L$88,"")))),"")</f>
        <v/>
      </c>
      <c r="L29" s="137" t="str">
        <f>IFERROR(IF($D$29="税抜経費",研究分担者10用!$M$37,IF($D$29="税込経費",研究分担者10用!$M$54,IF($D$29="税抜→税込経費へ変更",研究分担者10用!$M$71,IF($D$29="税込→税抜経費へ変更",研究分担者10用!$M$88,"")))),"")</f>
        <v/>
      </c>
      <c r="M29" s="137" t="str">
        <f>IFERROR(IF($D$29="税抜経費",研究分担者10用!$N$37,IF($D$29="税込経費",研究分担者10用!$N$54,IF($D$29="税抜→税込経費へ変更",研究分担者10用!$N$71,IF($D$29="税込→税抜経費へ変更",研究分担者10用!$N$88,"")))),"")</f>
        <v/>
      </c>
      <c r="N29" s="137" t="str">
        <f>IFERROR(IF($D$29="税抜経費",研究分担者10用!$O$37,IF($D$29="税込経費",研究分担者10用!$O$54,IF($D$29="税抜→税込経費へ変更",研究分担者10用!$O$71,IF($D$29="税込→税抜経費へ変更",研究分担者10用!$O$88,"")))),"")</f>
        <v/>
      </c>
      <c r="O29" s="81" t="str">
        <f t="shared" si="1"/>
        <v/>
      </c>
    </row>
    <row r="30" spans="1:18" ht="24.75" customHeight="1" thickBot="1" x14ac:dyDescent="0.2">
      <c r="A30" s="167"/>
      <c r="B30" s="158"/>
      <c r="C30" s="148"/>
      <c r="D30" s="150"/>
      <c r="E30" s="152"/>
      <c r="F30" s="82" t="str">
        <f>IFERROR(IF($D$29="税抜経費",研究分担者10用!$G$36,IF($D$29="税込経費",研究分担者10用!$G$53,IF($D$29="税抜→税込経費へ変更",研究分担者10用!$G$70,IF($D$29="税込→税抜経費へ変更",研究分担者10用!$G$87,"")))),"")</f>
        <v/>
      </c>
      <c r="G30" s="83" t="str">
        <f>IFERROR(IF($D$29="税抜経費",研究分担者10用!$H$36,IF($D$29="税込経費",研究分担者10用!$H$53,IF($D$29="税抜→税込経費へ変更",研究分担者10用!$H$70,IF($D$29="税込→税抜経費へ変更",研究分担者10用!$H$87,"")))),"")</f>
        <v/>
      </c>
      <c r="H30" s="83" t="str">
        <f>IFERROR(IF($D$29="税抜経費",研究分担者10用!$I$36,IF($D$29="税込経費",研究分担者10用!$I$53,IF($D$29="税抜→税込経費へ変更",研究分担者10用!$I$70,IF($D$29="税込→税抜経費へ変更",研究分担者10用!$I$87,"")))),"")</f>
        <v/>
      </c>
      <c r="I30" s="83" t="str">
        <f>IFERROR(IF($D$29="税抜経費",研究分担者10用!$J$36,IF($D$29="税込経費",研究分担者10用!$J$53,IF($D$29="税抜→税込経費へ変更",研究分担者10用!$J$70,IF($D$29="税込→税抜経費へ変更",研究分担者10用!$J$87,"")))),"")</f>
        <v/>
      </c>
      <c r="J30" s="83" t="str">
        <f>IFERROR(IF($D$29="税抜経費",研究分担者10用!$K$36,IF($D$29="税込経費",研究分担者10用!$K$53,IF($D$29="税抜→税込経費へ変更",研究分担者10用!$K$70,IF($D$29="税込→税抜経費へ変更",研究分担者10用!$K$87,"")))),"")</f>
        <v/>
      </c>
      <c r="K30" s="83" t="str">
        <f>IFERROR(IF($D$29="税抜経費",研究分担者10用!$L$36,IF($D$29="税込経費",研究分担者10用!$L$53,IF($D$29="税抜→税込経費へ変更",研究分担者10用!$L$70,IF($D$29="税込→税抜経費へ変更",研究分担者10用!$L$87,"")))),"")</f>
        <v/>
      </c>
      <c r="L30" s="83" t="str">
        <f>IFERROR(IF($D$29="税抜経費",研究分担者10用!$M$36,IF($D$29="税込経費",研究分担者10用!$M$53,IF($D$29="税抜→税込経費へ変更",研究分担者10用!$M$70,IF($D$29="税込→税抜経費へ変更",研究分担者10用!$M$87,"")))),"")</f>
        <v/>
      </c>
      <c r="M30" s="83" t="str">
        <f>IFERROR(IF($D$29="税抜経費",研究分担者10用!$N$36,IF($D$29="税込経費",研究分担者10用!$N$53,IF($D$29="税抜→税込経費へ変更",研究分担者10用!$N$70,IF($D$29="税込→税抜経費へ変更",研究分担者10用!$N$87,"")))),"")</f>
        <v/>
      </c>
      <c r="N30" s="83" t="str">
        <f>IFERROR(IF($D$29="税抜経費",研究分担者10用!$O$36,IF($D$29="税込経費",研究分担者10用!$O$53,IF($D$29="税抜→税込経費へ変更",研究分担者10用!$O$70,IF($D$29="税込→税抜経費へ変更",研究分担者10用!$O$87,"")))),"")</f>
        <v/>
      </c>
      <c r="O30" s="120" t="str">
        <f t="shared" si="1"/>
        <v/>
      </c>
    </row>
    <row r="31" spans="1:18" ht="20.100000000000001" customHeight="1" x14ac:dyDescent="0.15">
      <c r="B31" s="63"/>
      <c r="C31" s="200" t="s">
        <v>61</v>
      </c>
      <c r="D31" s="201"/>
      <c r="E31" s="202"/>
      <c r="F31" s="140">
        <f>IFERROR(SUM(F$9,F$11,F$13,F$15,F$17,F$19,F$21,F$23,F$25,F$27,F$29),"")</f>
        <v>0</v>
      </c>
      <c r="G31" s="144">
        <f t="shared" ref="G31:N31" si="2">IFERROR(SUM(G$9,G$11,G$13,G$15,G$17,G$19,G$21,G$23,G$25,G$27,G$29),"")</f>
        <v>0</v>
      </c>
      <c r="H31" s="144">
        <f t="shared" si="2"/>
        <v>0</v>
      </c>
      <c r="I31" s="144">
        <f t="shared" si="2"/>
        <v>0</v>
      </c>
      <c r="J31" s="144">
        <f t="shared" si="2"/>
        <v>0</v>
      </c>
      <c r="K31" s="144">
        <f t="shared" si="2"/>
        <v>0</v>
      </c>
      <c r="L31" s="144">
        <f t="shared" si="2"/>
        <v>0</v>
      </c>
      <c r="M31" s="144">
        <f t="shared" si="2"/>
        <v>0</v>
      </c>
      <c r="N31" s="142">
        <f t="shared" si="2"/>
        <v>0</v>
      </c>
      <c r="O31" s="112">
        <f>SUM($F31:$N31)</f>
        <v>0</v>
      </c>
      <c r="P31" s="113"/>
      <c r="Q31" s="113"/>
      <c r="R31" s="113"/>
    </row>
    <row r="32" spans="1:18" s="64" customFormat="1" ht="20.100000000000001" customHeight="1" thickBot="1" x14ac:dyDescent="0.2">
      <c r="B32" s="65"/>
      <c r="C32" s="193" t="s">
        <v>10</v>
      </c>
      <c r="D32" s="194"/>
      <c r="E32" s="195"/>
      <c r="F32" s="111">
        <f>IFERROR(SUM(F$10,F$12,F$14,F$16,F$18,F$20,F$22,F$24,F$26,F$28,F$30),"")</f>
        <v>0</v>
      </c>
      <c r="G32" s="111">
        <f t="shared" ref="G32:N32" si="3">IFERROR(SUM(G$10,G$12,G$14,G$16,G$18,G$20,G$22,G$24,G$26,G$28,G$30),"")</f>
        <v>0</v>
      </c>
      <c r="H32" s="111">
        <f t="shared" si="3"/>
        <v>0</v>
      </c>
      <c r="I32" s="111">
        <f t="shared" si="3"/>
        <v>0</v>
      </c>
      <c r="J32" s="111">
        <f t="shared" si="3"/>
        <v>0</v>
      </c>
      <c r="K32" s="141">
        <f t="shared" si="3"/>
        <v>0</v>
      </c>
      <c r="L32" s="145">
        <f t="shared" si="3"/>
        <v>0</v>
      </c>
      <c r="M32" s="145">
        <f t="shared" si="3"/>
        <v>0</v>
      </c>
      <c r="N32" s="143">
        <f t="shared" si="3"/>
        <v>0</v>
      </c>
      <c r="O32" s="121">
        <f>SUM($F32:$N32)</f>
        <v>0</v>
      </c>
      <c r="P32" s="104"/>
      <c r="Q32" s="104"/>
      <c r="R32" s="104"/>
    </row>
    <row r="33" spans="2:15" ht="20.100000000000001" customHeight="1" thickBot="1" x14ac:dyDescent="0.2">
      <c r="B33" s="66"/>
      <c r="C33" s="67"/>
      <c r="D33" s="191" t="s">
        <v>0</v>
      </c>
      <c r="E33" s="192"/>
      <c r="F33" s="139" t="str">
        <f>IF("１"=LEFT(代表研究者用!$A$23,1),代表研究者用!$G$39,IF("２"=LEFT(代表研究者用!$A$23,1),代表研究者用!$G$56,IF("３"=LEFT(代表研究者用!$A$23,1),代表研究者用!$G$73,IF("４"=LEFT(代表研究者用!$A$23,1),代表研究者用!$G$90,""))))</f>
        <v/>
      </c>
      <c r="G33" s="129" t="str">
        <f>IF("１"=LEFT(代表研究者用!$A$23,1),代表研究者用!$H$39,IF("２"=LEFT(代表研究者用!$A$23,1),代表研究者用!$H$56,IF("３"=LEFT(代表研究者用!$A$23,1),代表研究者用!$H$73,IF("４"=LEFT(代表研究者用!$A$23,1),代表研究者用!$H$90,""))))</f>
        <v/>
      </c>
      <c r="H33" s="129" t="str">
        <f>IF("１"=LEFT(代表研究者用!$A$23,1),代表研究者用!$I$39,IF("２"=LEFT(代表研究者用!$A$23,1),代表研究者用!$I$56,IF("３"=LEFT(代表研究者用!$A$23,1),代表研究者用!$I$73,IF("４"=LEFT(代表研究者用!$A$23,1),代表研究者用!$I$90,""))))</f>
        <v/>
      </c>
      <c r="I33" s="129" t="str">
        <f>IF("１"=LEFT(代表研究者用!$A$23,1),代表研究者用!$J$39,IF("２"=LEFT(代表研究者用!$A$23,1),代表研究者用!$J$56,IF("３"=LEFT(代表研究者用!$A$23,1),代表研究者用!$J$73,IF("４"=LEFT(代表研究者用!$A$23,1),代表研究者用!$J$90,""))))</f>
        <v/>
      </c>
      <c r="J33" s="129" t="str">
        <f>IF("１"=LEFT(代表研究者用!$A$23,1),代表研究者用!$K$39,IF("２"=LEFT(代表研究者用!$A$23,1),代表研究者用!$K$56,IF("３"=LEFT(代表研究者用!$A$23,1),代表研究者用!$K$73,IF("４"=LEFT(代表研究者用!$A$23,1),代表研究者用!$K$90,""))))</f>
        <v/>
      </c>
      <c r="K33" s="129" t="str">
        <f>$J$33</f>
        <v/>
      </c>
      <c r="L33" s="129" t="str">
        <f t="shared" ref="L33:N33" si="4">$J$33</f>
        <v/>
      </c>
      <c r="M33" s="129" t="str">
        <f t="shared" si="4"/>
        <v/>
      </c>
      <c r="N33" s="130" t="str">
        <f t="shared" si="4"/>
        <v/>
      </c>
      <c r="O33" s="84"/>
    </row>
    <row r="34" spans="2:15" x14ac:dyDescent="0.15">
      <c r="C34" s="62"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row>
    <row r="35" spans="2:15" x14ac:dyDescent="0.15">
      <c r="F35" s="138"/>
    </row>
  </sheetData>
  <sheetProtection formatColumns="0"/>
  <mergeCells count="56">
    <mergeCell ref="D33:E33"/>
    <mergeCell ref="C32:E32"/>
    <mergeCell ref="C9:C10"/>
    <mergeCell ref="D9:D10"/>
    <mergeCell ref="E9:E10"/>
    <mergeCell ref="C11:C12"/>
    <mergeCell ref="C15:C16"/>
    <mergeCell ref="D15:D16"/>
    <mergeCell ref="E15:E16"/>
    <mergeCell ref="C17:C18"/>
    <mergeCell ref="D17:D18"/>
    <mergeCell ref="E17:E18"/>
    <mergeCell ref="C19:C20"/>
    <mergeCell ref="D19:D20"/>
    <mergeCell ref="C31:E31"/>
    <mergeCell ref="C25:C26"/>
    <mergeCell ref="B2:O2"/>
    <mergeCell ref="E4:O4"/>
    <mergeCell ref="D11:D12"/>
    <mergeCell ref="E11:E12"/>
    <mergeCell ref="C13:C14"/>
    <mergeCell ref="D13:D14"/>
    <mergeCell ref="E13:E14"/>
    <mergeCell ref="A8:B8"/>
    <mergeCell ref="A9:B10"/>
    <mergeCell ref="B11:B12"/>
    <mergeCell ref="B13:B14"/>
    <mergeCell ref="C4:D4"/>
    <mergeCell ref="C3:D3"/>
    <mergeCell ref="E3:O3"/>
    <mergeCell ref="E5:O5"/>
    <mergeCell ref="E6:O6"/>
    <mergeCell ref="E19:E20"/>
    <mergeCell ref="C21:C22"/>
    <mergeCell ref="C23:C24"/>
    <mergeCell ref="E21:E22"/>
    <mergeCell ref="D23:D24"/>
    <mergeCell ref="E23:E24"/>
    <mergeCell ref="D21:D22"/>
    <mergeCell ref="B15:B16"/>
    <mergeCell ref="B17:B18"/>
    <mergeCell ref="B19:B20"/>
    <mergeCell ref="B21:B22"/>
    <mergeCell ref="A11:A30"/>
    <mergeCell ref="B23:B24"/>
    <mergeCell ref="C29:C30"/>
    <mergeCell ref="D29:D30"/>
    <mergeCell ref="E29:E30"/>
    <mergeCell ref="B25:B26"/>
    <mergeCell ref="B27:B28"/>
    <mergeCell ref="B29:B30"/>
    <mergeCell ref="D25:D26"/>
    <mergeCell ref="E25:E26"/>
    <mergeCell ref="C27:C28"/>
    <mergeCell ref="D27:D28"/>
    <mergeCell ref="E27:E28"/>
  </mergeCells>
  <phoneticPr fontId="2"/>
  <printOptions horizontalCentered="1"/>
  <pageMargins left="0.51181102362204722" right="0.51181102362204722" top="1.8897637795275593" bottom="0" header="1.5748031496062993" footer="0.31496062992125984"/>
  <pageSetup paperSize="9" scale="65" orientation="landscape" r:id="rId1"/>
  <headerFooter>
    <oddHeader xml:space="preserve">&amp;L様式K－３－1&amp;R実施計画書別紙１（連名契約）
</oddHeader>
  </headerFooter>
  <ignoredErrors>
    <ignoredError sqref="F24:J24 L24:N24"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101"/>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75" customWidth="1"/>
    <col min="6" max="6" width="21.125" customWidth="1"/>
    <col min="7" max="15" width="12.75" customWidth="1"/>
    <col min="16" max="16" width="13.625" customWidth="1"/>
  </cols>
  <sheetData>
    <row r="1" spans="1:16" x14ac:dyDescent="0.15">
      <c r="A1" t="str">
        <f>代表研究者用!A1</f>
        <v>（28-4）</v>
      </c>
    </row>
    <row r="2" spans="1:16" ht="14.25" x14ac:dyDescent="0.15">
      <c r="A2" s="12"/>
      <c r="B2" s="3"/>
      <c r="C2" s="3"/>
      <c r="D2" s="3"/>
      <c r="E2" s="32" t="str">
        <f>代表研究者用!E2</f>
        <v>［記入要領］</v>
      </c>
      <c r="F2" s="3"/>
      <c r="G2" s="3"/>
      <c r="H2" s="3"/>
      <c r="I2" s="3"/>
      <c r="J2" s="3"/>
      <c r="K2" s="3"/>
      <c r="L2" s="3"/>
      <c r="M2" s="3"/>
      <c r="N2" s="3"/>
      <c r="O2" s="3"/>
      <c r="P2" s="3"/>
    </row>
    <row r="3" spans="1:16" ht="14.25" x14ac:dyDescent="0.15">
      <c r="A3" s="3"/>
      <c r="B3" s="3"/>
      <c r="C3" s="3"/>
      <c r="D3" s="3"/>
      <c r="E3" s="105" t="str">
        <f>代表研究者用!E3</f>
        <v>１．水色地のセルに名称、数値等を記入してください。（水色地のセルは保護されておりませんので、記載可能です。）</v>
      </c>
      <c r="F3" s="13"/>
      <c r="G3" s="3"/>
      <c r="H3" s="3"/>
      <c r="I3" s="3"/>
      <c r="J3" s="3"/>
      <c r="K3" s="3"/>
      <c r="L3" s="3"/>
      <c r="M3" s="3"/>
      <c r="N3" s="3"/>
      <c r="O3" s="3"/>
      <c r="P3" s="12"/>
    </row>
    <row r="4" spans="1:16" x14ac:dyDescent="0.15">
      <c r="A4" s="3"/>
      <c r="B4" s="3"/>
      <c r="C4" s="3"/>
      <c r="D4" s="3"/>
      <c r="E4" s="33" t="str">
        <f>代表研究者用!E4</f>
        <v>　　・費用欄は０円を含め記入してください。</v>
      </c>
      <c r="F4" s="6"/>
      <c r="G4" s="3"/>
      <c r="H4" s="3"/>
      <c r="I4" s="3"/>
      <c r="J4" s="3"/>
      <c r="K4" s="3"/>
      <c r="L4" s="3"/>
      <c r="M4" s="3"/>
      <c r="N4" s="3"/>
      <c r="O4" s="3"/>
      <c r="P4" s="3"/>
    </row>
    <row r="5" spans="1:16" x14ac:dyDescent="0.15">
      <c r="A5" s="3"/>
      <c r="B5" s="3"/>
      <c r="C5" s="3"/>
      <c r="D5" s="3"/>
      <c r="E5" s="33" t="str">
        <f>代表研究者用!E5</f>
        <v>　　・文字入力が不要なセルは空欄にしておいてください。</v>
      </c>
      <c r="F5" s="7"/>
      <c r="G5" s="3"/>
      <c r="H5" s="3"/>
      <c r="I5" s="3"/>
      <c r="J5" s="3"/>
      <c r="K5" s="3"/>
      <c r="L5" s="3"/>
      <c r="M5" s="3"/>
      <c r="N5" s="3"/>
      <c r="O5" s="3"/>
      <c r="P5" s="3"/>
    </row>
    <row r="6" spans="1:16" x14ac:dyDescent="0.15">
      <c r="A6" s="3"/>
      <c r="B6" s="3"/>
      <c r="C6" s="3"/>
      <c r="D6" s="3"/>
      <c r="E6" s="33" t="str">
        <f>代表研究者用!E6</f>
        <v>　　・一般管理費率は小数点第２位以下を切り捨てた比率（一般管理費率計算書で提示した率）を記入してください。</v>
      </c>
      <c r="F6" s="1"/>
      <c r="G6" s="3"/>
      <c r="H6" s="3"/>
      <c r="I6" s="3"/>
      <c r="J6" s="3"/>
      <c r="K6" s="3"/>
      <c r="L6" s="3"/>
      <c r="M6" s="3"/>
      <c r="N6" s="3"/>
      <c r="O6" s="3"/>
      <c r="P6" s="3"/>
    </row>
    <row r="7" spans="1:16" x14ac:dyDescent="0.15">
      <c r="A7" s="3"/>
      <c r="B7" s="3"/>
      <c r="C7" s="3"/>
      <c r="D7" s="5"/>
      <c r="E7" s="33" t="str">
        <f>代表研究者用!E7</f>
        <v>　　・契約年度（変更契約年度含む）以降の費用欄には各年度の計画額を記入してください。</v>
      </c>
      <c r="F7" s="7"/>
      <c r="G7" s="3"/>
      <c r="H7" s="3"/>
      <c r="I7" s="3"/>
      <c r="J7" s="3"/>
      <c r="K7" s="3"/>
      <c r="L7" s="3"/>
      <c r="M7" s="3"/>
      <c r="N7" s="3"/>
      <c r="O7" s="3"/>
      <c r="P7" s="3"/>
    </row>
    <row r="8" spans="1:16" x14ac:dyDescent="0.15">
      <c r="A8" s="3"/>
      <c r="B8" s="3"/>
      <c r="C8" s="3"/>
      <c r="D8" s="5"/>
      <c r="E8" s="33" t="str">
        <f>代表研究者用!E8</f>
        <v>　  ・費用欄の金額は整数で記入してください。計算式又は小数以下を記入しないでください。</v>
      </c>
      <c r="F8" s="3"/>
      <c r="G8" s="24"/>
      <c r="H8" s="24"/>
      <c r="I8" s="24"/>
      <c r="J8" s="24"/>
      <c r="K8" s="24"/>
      <c r="L8" s="24"/>
      <c r="M8" s="24"/>
      <c r="N8" s="24"/>
      <c r="O8" s="24"/>
      <c r="P8" s="4"/>
    </row>
    <row r="9" spans="1:16" x14ac:dyDescent="0.15">
      <c r="A9" s="3"/>
      <c r="B9" s="3"/>
      <c r="C9" s="3"/>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row>
    <row r="10" spans="1:16" x14ac:dyDescent="0.15">
      <c r="A10" s="3"/>
      <c r="B10" s="3"/>
      <c r="C10" s="3"/>
      <c r="D10" s="5"/>
      <c r="E10" s="33"/>
      <c r="F10" s="23"/>
      <c r="G10" s="24"/>
      <c r="H10" s="24"/>
      <c r="I10" s="24"/>
      <c r="J10" s="24"/>
      <c r="K10" s="24"/>
      <c r="L10" s="24"/>
      <c r="M10" s="24"/>
      <c r="N10" s="24"/>
      <c r="O10" s="24"/>
      <c r="P10" s="4"/>
    </row>
    <row r="11" spans="1:16" x14ac:dyDescent="0.15">
      <c r="A11" s="3"/>
      <c r="B11" s="3"/>
      <c r="C11" s="3"/>
      <c r="D11" s="3"/>
      <c r="E11" s="33" t="str">
        <f>代表研究者用!E11</f>
        <v>２．過去年度の費用欄には契約書に添付の「実施計画書別紙１」に記載されている計画額を記入してください。</v>
      </c>
      <c r="F11" s="1"/>
      <c r="G11" s="3"/>
      <c r="H11" s="3"/>
      <c r="I11" s="3"/>
      <c r="J11" s="3"/>
      <c r="K11" s="3"/>
      <c r="L11" s="3"/>
      <c r="M11" s="3"/>
      <c r="N11" s="3"/>
      <c r="O11" s="3"/>
      <c r="P11" s="3"/>
    </row>
    <row r="12" spans="1:16" x14ac:dyDescent="0.15">
      <c r="A12" s="3"/>
      <c r="B12" s="3"/>
      <c r="C12" s="3"/>
      <c r="D12" s="5"/>
      <c r="E12" s="33" t="str">
        <f>代表研究者用!E12</f>
        <v>　　　ただし、繰越が承認された課題については承認後の金額を記入してください。</v>
      </c>
      <c r="F12" s="7"/>
      <c r="G12" s="3"/>
      <c r="H12" s="3"/>
      <c r="I12" s="3"/>
      <c r="J12" s="3"/>
      <c r="K12" s="3"/>
      <c r="L12" s="3"/>
      <c r="M12" s="3"/>
      <c r="N12" s="3"/>
      <c r="O12" s="3"/>
      <c r="P12" s="3"/>
    </row>
    <row r="13" spans="1:16" ht="14.25" x14ac:dyDescent="0.15">
      <c r="A13" s="3"/>
      <c r="B13" s="3"/>
      <c r="C13" s="3"/>
      <c r="D13" s="5"/>
      <c r="E13" s="34" t="str">
        <f>研究分担者１用!E13</f>
        <v>［その他］</v>
      </c>
      <c r="F13" s="25"/>
      <c r="G13" s="25"/>
      <c r="H13" s="25"/>
      <c r="I13" s="25"/>
      <c r="J13" s="25"/>
      <c r="K13" s="25"/>
      <c r="L13" s="25"/>
      <c r="M13" s="25"/>
      <c r="N13" s="25"/>
      <c r="O13" s="25"/>
      <c r="P13" s="4"/>
    </row>
    <row r="14" spans="1:16" x14ac:dyDescent="0.15">
      <c r="A14" s="3"/>
      <c r="B14" s="3"/>
      <c r="C14" s="3"/>
      <c r="D14" s="3"/>
      <c r="E14" s="39" t="str">
        <f>研究分担者１用!E14</f>
        <v>１．契約書には契約年度以外は非表示にして印刷した別紙１を添付します。</v>
      </c>
      <c r="F14" s="3"/>
      <c r="G14" s="25"/>
      <c r="H14" s="25"/>
      <c r="I14" s="25"/>
      <c r="J14" s="25"/>
      <c r="K14" s="25"/>
      <c r="L14" s="25"/>
      <c r="M14" s="25"/>
      <c r="N14" s="25"/>
      <c r="O14" s="25"/>
      <c r="P14" s="4"/>
    </row>
    <row r="15" spans="1:16" x14ac:dyDescent="0.15">
      <c r="A15" s="3"/>
      <c r="B15" s="3"/>
      <c r="C15" s="3"/>
      <c r="D15" s="3"/>
      <c r="E15" s="38" t="str">
        <f>研究分担者１用!E15</f>
        <v>２．契約書には研究開発課題全体の実施計画書(本文）と各者ごとの別紙１を添付します。</v>
      </c>
      <c r="F15" s="1"/>
      <c r="G15" s="3"/>
      <c r="H15" s="3"/>
      <c r="I15" s="3"/>
      <c r="J15" s="3"/>
      <c r="K15" s="3"/>
      <c r="L15" s="3"/>
      <c r="M15" s="3"/>
      <c r="N15" s="3"/>
      <c r="O15" s="3"/>
      <c r="P15" s="3"/>
    </row>
    <row r="16" spans="1:16" x14ac:dyDescent="0.15">
      <c r="A16" s="3"/>
      <c r="B16" s="3"/>
      <c r="C16" s="3"/>
      <c r="D16" s="3"/>
      <c r="E16" s="38" t="str">
        <f>研究分担者１用!E16</f>
        <v>３．研究分担者の消費税率は代表研究者の消費税率と同率とします。</v>
      </c>
      <c r="F16" s="1"/>
      <c r="G16" s="3"/>
      <c r="H16" s="3"/>
      <c r="I16" s="3"/>
      <c r="J16" s="3"/>
      <c r="K16" s="3"/>
      <c r="L16" s="3"/>
      <c r="M16" s="3"/>
      <c r="N16" s="3"/>
      <c r="O16" s="3"/>
      <c r="P16" s="3"/>
    </row>
    <row r="17" spans="1:16" x14ac:dyDescent="0.15">
      <c r="A17" s="3"/>
      <c r="B17" s="3"/>
      <c r="C17" s="3"/>
      <c r="D17" s="3"/>
      <c r="E17" s="35"/>
      <c r="F17" s="1"/>
      <c r="G17" s="3"/>
      <c r="H17" s="3"/>
      <c r="I17" s="3"/>
      <c r="J17" s="3"/>
      <c r="K17" s="3"/>
      <c r="L17" s="3"/>
      <c r="M17" s="3"/>
      <c r="N17" s="3"/>
      <c r="O17" s="3"/>
      <c r="P17" s="3"/>
    </row>
    <row r="18" spans="1:16" ht="40.5" customHeight="1" x14ac:dyDescent="0.15">
      <c r="A18" s="3"/>
      <c r="B18" s="3"/>
      <c r="C18" s="3"/>
      <c r="D18" s="3"/>
      <c r="E18" s="178" t="str">
        <f>代表研究者用!$E$18</f>
        <v>研究開発課題必要概算経費一覧表【連名契約】【税込用・税抜用】</v>
      </c>
      <c r="F18" s="178"/>
      <c r="G18" s="178"/>
      <c r="H18" s="178"/>
      <c r="I18" s="178"/>
      <c r="J18" s="178"/>
      <c r="K18" s="178"/>
      <c r="L18" s="178"/>
      <c r="M18" s="178"/>
      <c r="N18" s="178"/>
      <c r="O18" s="178"/>
      <c r="P18" s="178"/>
    </row>
    <row r="19" spans="1:16"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16" ht="27" customHeight="1" x14ac:dyDescent="0.15">
      <c r="C20" s="11" t="s">
        <v>77</v>
      </c>
      <c r="E20" s="45" t="s">
        <v>72</v>
      </c>
      <c r="F20" s="250" t="str">
        <f>代表研究者用!$F$20</f>
        <v>○○○の研究開発</v>
      </c>
      <c r="G20" s="250"/>
      <c r="H20" s="250"/>
      <c r="I20" s="250"/>
      <c r="J20" s="250"/>
      <c r="K20" s="250"/>
      <c r="L20" s="250"/>
      <c r="M20" s="250"/>
      <c r="N20" s="250"/>
      <c r="O20" s="250"/>
      <c r="P20" s="250"/>
    </row>
    <row r="21" spans="1:16"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16"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16" ht="19.5" thickBot="1" x14ac:dyDescent="0.2">
      <c r="A23" s="203" t="s">
        <v>83</v>
      </c>
      <c r="B23" s="204"/>
      <c r="C23" s="11" t="s">
        <v>80</v>
      </c>
      <c r="E23" s="2" t="s">
        <v>7</v>
      </c>
      <c r="F23" s="252"/>
      <c r="G23" s="238"/>
      <c r="H23" s="238"/>
      <c r="I23" s="238"/>
      <c r="J23" s="238"/>
      <c r="K23" s="238"/>
      <c r="L23" s="238"/>
      <c r="M23" s="238"/>
      <c r="N23" s="238"/>
      <c r="O23" s="238"/>
      <c r="P23" s="3"/>
    </row>
    <row r="24" spans="1:16"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16" s="92" customFormat="1" ht="15.75" customHeight="1" thickBot="1" x14ac:dyDescent="0.2">
      <c r="A25" s="88"/>
      <c r="B25" s="88"/>
      <c r="C25" s="71" t="s">
        <v>82</v>
      </c>
      <c r="D25" s="91" t="s">
        <v>44</v>
      </c>
      <c r="E25" s="2"/>
      <c r="F25"/>
      <c r="G25" s="89"/>
      <c r="H25" s="89"/>
      <c r="I25" s="89"/>
      <c r="J25" s="101"/>
      <c r="K25" s="89"/>
      <c r="L25" s="89"/>
      <c r="M25" s="89"/>
      <c r="N25" s="89"/>
      <c r="O25" s="89"/>
      <c r="P25" s="90" t="s">
        <v>19</v>
      </c>
    </row>
    <row r="26" spans="1:16" ht="18" customHeight="1" thickBot="1" x14ac:dyDescent="0.2">
      <c r="A26" s="210" t="str">
        <f>IF($A$23="１：税抜経費","１番 記入表  ＝＝＝＞","")</f>
        <v/>
      </c>
      <c r="B26" s="210"/>
      <c r="C26" s="94"/>
      <c r="D26" s="102" t="s">
        <v>22</v>
      </c>
      <c r="E26" s="217" t="s">
        <v>88</v>
      </c>
      <c r="F26" s="218"/>
      <c r="G26" s="134">
        <f>代表研究者用!G$26</f>
        <v>24</v>
      </c>
      <c r="H26" s="134">
        <f>G26+1</f>
        <v>25</v>
      </c>
      <c r="I26" s="134">
        <f>H26+1</f>
        <v>26</v>
      </c>
      <c r="J26" s="134">
        <f>代表研究者用!J$26</f>
        <v>27</v>
      </c>
      <c r="K26" s="134">
        <f>代表研究者用!K$26</f>
        <v>28</v>
      </c>
      <c r="L26" s="134">
        <f>代表研究者用!L$26</f>
        <v>29</v>
      </c>
      <c r="M26" s="134">
        <f>代表研究者用!M$26</f>
        <v>30</v>
      </c>
      <c r="N26" s="134">
        <f>代表研究者用!N$26</f>
        <v>31</v>
      </c>
      <c r="O26" s="134">
        <f>代表研究者用!O$26</f>
        <v>32</v>
      </c>
      <c r="P26" s="17" t="s">
        <v>16</v>
      </c>
    </row>
    <row r="27" spans="1:16"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16"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0">SUM($G28:$O28)</f>
        <v>0</v>
      </c>
    </row>
    <row r="29" spans="1:16" ht="15.75" customHeight="1" x14ac:dyDescent="0.15">
      <c r="A29" s="53" t="str">
        <f>IF($A$13="１：税抜変更なし","適用シート","")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0"/>
        <v>0</v>
      </c>
    </row>
    <row r="30" spans="1:16"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0"/>
        <v>0</v>
      </c>
    </row>
    <row r="31" spans="1:16" ht="15.75" customHeight="1" x14ac:dyDescent="0.15">
      <c r="A31" s="132"/>
      <c r="B31" s="131"/>
      <c r="D31" s="226"/>
      <c r="E31" s="208" t="s">
        <v>8</v>
      </c>
      <c r="F31" s="209"/>
      <c r="G31" s="19">
        <f t="shared" ref="G31:O31" si="1">SUM(G$27:G$30)</f>
        <v>0</v>
      </c>
      <c r="H31" s="16">
        <f t="shared" si="1"/>
        <v>0</v>
      </c>
      <c r="I31" s="16">
        <f t="shared" si="1"/>
        <v>0</v>
      </c>
      <c r="J31" s="16">
        <f t="shared" si="1"/>
        <v>0</v>
      </c>
      <c r="K31" s="16">
        <f t="shared" si="1"/>
        <v>0</v>
      </c>
      <c r="L31" s="16">
        <f t="shared" si="1"/>
        <v>0</v>
      </c>
      <c r="M31" s="16">
        <f t="shared" si="1"/>
        <v>0</v>
      </c>
      <c r="N31" s="16">
        <f t="shared" si="1"/>
        <v>0</v>
      </c>
      <c r="O31" s="16">
        <f t="shared" si="1"/>
        <v>0</v>
      </c>
      <c r="P31" s="18">
        <f>SUM($G31:$O31)</f>
        <v>0</v>
      </c>
    </row>
    <row r="32" spans="1:16" ht="15.75" customHeight="1" x14ac:dyDescent="0.15">
      <c r="A32" s="132"/>
      <c r="B32" s="131"/>
      <c r="D32" s="226"/>
      <c r="E32" s="221" t="s">
        <v>5</v>
      </c>
      <c r="F32" s="222"/>
      <c r="G32" s="9">
        <f>IF(G$41="",ROUNDDOWN(G$31*G$38,0),"　未入力あり")</f>
        <v>0</v>
      </c>
      <c r="H32" s="9">
        <f t="shared" ref="H32:O32" si="2">IF(H$41="",ROUNDDOWN(H$31*H$38,0),"　未入力あり")</f>
        <v>0</v>
      </c>
      <c r="I32" s="9">
        <f t="shared" si="2"/>
        <v>0</v>
      </c>
      <c r="J32" s="9">
        <f t="shared" si="2"/>
        <v>0</v>
      </c>
      <c r="K32" s="9">
        <f t="shared" si="2"/>
        <v>0</v>
      </c>
      <c r="L32" s="9">
        <f t="shared" si="2"/>
        <v>0</v>
      </c>
      <c r="M32" s="9">
        <f t="shared" si="2"/>
        <v>0</v>
      </c>
      <c r="N32" s="9">
        <f t="shared" si="2"/>
        <v>0</v>
      </c>
      <c r="O32" s="9">
        <f t="shared" si="2"/>
        <v>0</v>
      </c>
      <c r="P32" s="18">
        <f t="shared" si="0"/>
        <v>0</v>
      </c>
    </row>
    <row r="33" spans="1:16" ht="15.75" customHeight="1" x14ac:dyDescent="0.15">
      <c r="A33" s="132"/>
      <c r="B33" s="131"/>
      <c r="D33" s="226"/>
      <c r="E33" s="208" t="s">
        <v>11</v>
      </c>
      <c r="F33" s="209"/>
      <c r="G33" s="19">
        <f t="shared" ref="G33:O33" si="3">IFERROR(G32+G31,"")</f>
        <v>0</v>
      </c>
      <c r="H33" s="19">
        <f t="shared" si="3"/>
        <v>0</v>
      </c>
      <c r="I33" s="19">
        <f t="shared" si="3"/>
        <v>0</v>
      </c>
      <c r="J33" s="19">
        <f t="shared" si="3"/>
        <v>0</v>
      </c>
      <c r="K33" s="19">
        <f t="shared" si="3"/>
        <v>0</v>
      </c>
      <c r="L33" s="19">
        <f t="shared" si="3"/>
        <v>0</v>
      </c>
      <c r="M33" s="19">
        <f t="shared" si="3"/>
        <v>0</v>
      </c>
      <c r="N33" s="19">
        <f t="shared" si="3"/>
        <v>0</v>
      </c>
      <c r="O33" s="19">
        <f t="shared" si="3"/>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4">IFERROR(G$33,"")</f>
        <v>0</v>
      </c>
      <c r="H35" s="20">
        <f t="shared" si="4"/>
        <v>0</v>
      </c>
      <c r="I35" s="20">
        <f t="shared" si="4"/>
        <v>0</v>
      </c>
      <c r="J35" s="20">
        <f t="shared" si="4"/>
        <v>0</v>
      </c>
      <c r="K35" s="20">
        <f t="shared" si="4"/>
        <v>0</v>
      </c>
      <c r="L35" s="20">
        <f t="shared" si="4"/>
        <v>0</v>
      </c>
      <c r="M35" s="20">
        <f t="shared" si="4"/>
        <v>0</v>
      </c>
      <c r="N35" s="20">
        <f t="shared" si="4"/>
        <v>0</v>
      </c>
      <c r="O35" s="20">
        <f t="shared" si="4"/>
        <v>0</v>
      </c>
      <c r="P35" s="18">
        <f>SUM($G35:$O35)</f>
        <v>0</v>
      </c>
    </row>
    <row r="36" spans="1:16" ht="15.75" customHeight="1" x14ac:dyDescent="0.15">
      <c r="A36" s="132"/>
      <c r="B36" s="131"/>
      <c r="D36" s="226"/>
      <c r="E36" s="228" t="s">
        <v>28</v>
      </c>
      <c r="F36" s="229"/>
      <c r="G36" s="21" t="str">
        <f t="shared" ref="G36:O36" si="5">IFERROR(ROUNDDOWN(G35*G$39,0),"")</f>
        <v/>
      </c>
      <c r="H36" s="21" t="str">
        <f t="shared" si="5"/>
        <v/>
      </c>
      <c r="I36" s="21" t="str">
        <f t="shared" si="5"/>
        <v/>
      </c>
      <c r="J36" s="21" t="str">
        <f t="shared" si="5"/>
        <v/>
      </c>
      <c r="K36" s="21" t="str">
        <f t="shared" si="5"/>
        <v/>
      </c>
      <c r="L36" s="21" t="str">
        <f t="shared" si="5"/>
        <v/>
      </c>
      <c r="M36" s="21" t="str">
        <f t="shared" si="5"/>
        <v/>
      </c>
      <c r="N36" s="21" t="str">
        <f t="shared" si="5"/>
        <v/>
      </c>
      <c r="O36" s="21" t="str">
        <f t="shared" si="5"/>
        <v/>
      </c>
      <c r="P36" s="119">
        <f>SUM($G36:$O36)</f>
        <v>0</v>
      </c>
    </row>
    <row r="37" spans="1:16" ht="15.75" customHeight="1" thickBot="1" x14ac:dyDescent="0.2">
      <c r="A37" s="132"/>
      <c r="B37" s="131"/>
      <c r="D37" s="227"/>
      <c r="E37" s="206" t="s">
        <v>15</v>
      </c>
      <c r="F37" s="207"/>
      <c r="G37" s="85" t="str">
        <f t="shared" ref="G37:O37" si="6">IFERROR(G35+G36,"")</f>
        <v/>
      </c>
      <c r="H37" s="86" t="str">
        <f t="shared" si="6"/>
        <v/>
      </c>
      <c r="I37" s="86" t="str">
        <f t="shared" si="6"/>
        <v/>
      </c>
      <c r="J37" s="86" t="str">
        <f t="shared" si="6"/>
        <v/>
      </c>
      <c r="K37" s="86" t="str">
        <f t="shared" si="6"/>
        <v/>
      </c>
      <c r="L37" s="86" t="str">
        <f t="shared" si="6"/>
        <v/>
      </c>
      <c r="M37" s="86" t="str">
        <f t="shared" si="6"/>
        <v/>
      </c>
      <c r="N37" s="86" t="str">
        <f t="shared" si="6"/>
        <v/>
      </c>
      <c r="O37" s="86" t="str">
        <f t="shared" si="6"/>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7">$K$39</f>
        <v/>
      </c>
      <c r="M39" s="127" t="str">
        <f t="shared" si="7"/>
        <v/>
      </c>
      <c r="N39" s="127" t="str">
        <f t="shared" si="7"/>
        <v/>
      </c>
      <c r="O39" s="127" t="str">
        <f t="shared" si="7"/>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8">IF(AND(G$38=ROUNDDOWN(G$38,3),G$38&lt;=0.1,G$38&lt;&gt;""),"","←←確認してください ")</f>
        <v/>
      </c>
      <c r="H41" s="59" t="str">
        <f t="shared" si="8"/>
        <v/>
      </c>
      <c r="I41" s="59" t="str">
        <f t="shared" si="8"/>
        <v/>
      </c>
      <c r="J41" s="59" t="str">
        <f t="shared" si="8"/>
        <v/>
      </c>
      <c r="K41" s="59" t="str">
        <f t="shared" si="8"/>
        <v/>
      </c>
      <c r="L41" s="59" t="str">
        <f t="shared" si="8"/>
        <v/>
      </c>
      <c r="M41" s="59" t="str">
        <f t="shared" si="8"/>
        <v/>
      </c>
      <c r="N41" s="59" t="str">
        <f t="shared" si="8"/>
        <v/>
      </c>
      <c r="O41" s="59" t="str">
        <f t="shared" si="8"/>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thickBot="1" x14ac:dyDescent="0.2">
      <c r="A43" s="210" t="str">
        <f>IF($A$23="２：税込経費","２番 記入表  ＝＝＝＞","")</f>
        <v/>
      </c>
      <c r="B43" s="210"/>
      <c r="C43" s="94"/>
      <c r="D43" s="102" t="s">
        <v>22</v>
      </c>
      <c r="E43" s="217" t="s">
        <v>88</v>
      </c>
      <c r="F43" s="218"/>
      <c r="G43" s="134">
        <f>G$26</f>
        <v>24</v>
      </c>
      <c r="H43" s="134">
        <f t="shared" ref="H43:O43" si="9">H$26</f>
        <v>25</v>
      </c>
      <c r="I43" s="134">
        <f t="shared" si="9"/>
        <v>26</v>
      </c>
      <c r="J43" s="134">
        <f t="shared" si="9"/>
        <v>27</v>
      </c>
      <c r="K43" s="134">
        <f t="shared" si="9"/>
        <v>28</v>
      </c>
      <c r="L43" s="134">
        <f t="shared" si="9"/>
        <v>29</v>
      </c>
      <c r="M43" s="134">
        <f t="shared" si="9"/>
        <v>30</v>
      </c>
      <c r="N43" s="134">
        <f t="shared" si="9"/>
        <v>31</v>
      </c>
      <c r="O43" s="134">
        <f t="shared" si="9"/>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0">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0"/>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0"/>
        <v>0</v>
      </c>
    </row>
    <row r="48" spans="1:16" ht="15.75" customHeight="1" x14ac:dyDescent="0.15">
      <c r="A48" s="133"/>
      <c r="B48" s="131"/>
      <c r="D48" s="226"/>
      <c r="E48" s="208" t="s">
        <v>8</v>
      </c>
      <c r="F48" s="209"/>
      <c r="G48" s="19">
        <f t="shared" ref="G48:O48" si="11">SUM(G$44:G$47)</f>
        <v>0</v>
      </c>
      <c r="H48" s="16">
        <f t="shared" si="11"/>
        <v>0</v>
      </c>
      <c r="I48" s="16">
        <f t="shared" si="11"/>
        <v>0</v>
      </c>
      <c r="J48" s="16">
        <f t="shared" si="11"/>
        <v>0</v>
      </c>
      <c r="K48" s="16">
        <f t="shared" si="11"/>
        <v>0</v>
      </c>
      <c r="L48" s="16">
        <f t="shared" si="11"/>
        <v>0</v>
      </c>
      <c r="M48" s="16">
        <f t="shared" si="11"/>
        <v>0</v>
      </c>
      <c r="N48" s="16">
        <f t="shared" si="11"/>
        <v>0</v>
      </c>
      <c r="O48" s="16">
        <f t="shared" si="11"/>
        <v>0</v>
      </c>
      <c r="P48" s="29">
        <f>SUM($G48:$O48)</f>
        <v>0</v>
      </c>
    </row>
    <row r="49" spans="1:16" ht="15.75" customHeight="1" x14ac:dyDescent="0.15">
      <c r="A49" s="133"/>
      <c r="B49" s="131"/>
      <c r="D49" s="226"/>
      <c r="E49" s="221" t="s">
        <v>5</v>
      </c>
      <c r="F49" s="222"/>
      <c r="G49" s="9">
        <f t="shared" ref="G49:O49" si="12">IF(G$58="",ROUNDDOWN(G$48*G$55,0),"　未入力あり")</f>
        <v>0</v>
      </c>
      <c r="H49" s="9">
        <f t="shared" si="12"/>
        <v>0</v>
      </c>
      <c r="I49" s="9">
        <f t="shared" si="12"/>
        <v>0</v>
      </c>
      <c r="J49" s="9">
        <f t="shared" si="12"/>
        <v>0</v>
      </c>
      <c r="K49" s="9">
        <f t="shared" si="12"/>
        <v>0</v>
      </c>
      <c r="L49" s="9">
        <f t="shared" si="12"/>
        <v>0</v>
      </c>
      <c r="M49" s="9">
        <f t="shared" si="12"/>
        <v>0</v>
      </c>
      <c r="N49" s="9">
        <f t="shared" si="12"/>
        <v>0</v>
      </c>
      <c r="O49" s="9">
        <f t="shared" si="12"/>
        <v>0</v>
      </c>
      <c r="P49" s="29">
        <f>SUM($G49:$O49)</f>
        <v>0</v>
      </c>
    </row>
    <row r="50" spans="1:16" ht="15.75" customHeight="1" x14ac:dyDescent="0.15">
      <c r="A50" s="133"/>
      <c r="B50" s="131"/>
      <c r="D50" s="226"/>
      <c r="E50" s="208" t="s">
        <v>11</v>
      </c>
      <c r="F50" s="209"/>
      <c r="G50" s="19">
        <f t="shared" ref="G50:O50" si="13">IFERROR(G49+G48,"")</f>
        <v>0</v>
      </c>
      <c r="H50" s="19">
        <f t="shared" si="13"/>
        <v>0</v>
      </c>
      <c r="I50" s="19">
        <f t="shared" si="13"/>
        <v>0</v>
      </c>
      <c r="J50" s="19">
        <f t="shared" si="13"/>
        <v>0</v>
      </c>
      <c r="K50" s="19">
        <f t="shared" si="13"/>
        <v>0</v>
      </c>
      <c r="L50" s="19">
        <f t="shared" si="13"/>
        <v>0</v>
      </c>
      <c r="M50" s="19">
        <f t="shared" si="13"/>
        <v>0</v>
      </c>
      <c r="N50" s="19">
        <f t="shared" si="13"/>
        <v>0</v>
      </c>
      <c r="O50" s="19">
        <f t="shared" si="13"/>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4">IFERROR(G$50,"")</f>
        <v>0</v>
      </c>
      <c r="H52" s="20">
        <f t="shared" si="14"/>
        <v>0</v>
      </c>
      <c r="I52" s="20">
        <f t="shared" si="14"/>
        <v>0</v>
      </c>
      <c r="J52" s="20">
        <f t="shared" si="14"/>
        <v>0</v>
      </c>
      <c r="K52" s="20">
        <f t="shared" si="14"/>
        <v>0</v>
      </c>
      <c r="L52" s="20">
        <f t="shared" si="14"/>
        <v>0</v>
      </c>
      <c r="M52" s="20">
        <f t="shared" si="14"/>
        <v>0</v>
      </c>
      <c r="N52" s="20">
        <f t="shared" si="14"/>
        <v>0</v>
      </c>
      <c r="O52" s="20">
        <f t="shared" si="14"/>
        <v>0</v>
      </c>
      <c r="P52" s="29">
        <f>SUM($G52:$O52)</f>
        <v>0</v>
      </c>
    </row>
    <row r="53" spans="1:16" ht="15.75" customHeight="1" x14ac:dyDescent="0.15">
      <c r="A53" s="133"/>
      <c r="B53" s="131"/>
      <c r="D53" s="226"/>
      <c r="E53" s="228" t="s">
        <v>29</v>
      </c>
      <c r="F53" s="229"/>
      <c r="G53" s="8" t="str">
        <f t="shared" ref="G53:O53" si="15">IFERROR((ROUNDDOWN(G52*G$56/(1+G$56),0)),"")</f>
        <v/>
      </c>
      <c r="H53" s="8" t="str">
        <f t="shared" si="15"/>
        <v/>
      </c>
      <c r="I53" s="8" t="str">
        <f t="shared" si="15"/>
        <v/>
      </c>
      <c r="J53" s="8" t="str">
        <f t="shared" si="15"/>
        <v/>
      </c>
      <c r="K53" s="8" t="str">
        <f t="shared" si="15"/>
        <v/>
      </c>
      <c r="L53" s="8" t="str">
        <f t="shared" si="15"/>
        <v/>
      </c>
      <c r="M53" s="8" t="str">
        <f t="shared" si="15"/>
        <v/>
      </c>
      <c r="N53" s="8" t="str">
        <f t="shared" si="15"/>
        <v/>
      </c>
      <c r="O53" s="8" t="str">
        <f t="shared" si="15"/>
        <v/>
      </c>
      <c r="P53" s="119">
        <f>SUM($G53:$O53)</f>
        <v>0</v>
      </c>
    </row>
    <row r="54" spans="1:16" ht="15.75" customHeight="1" thickBot="1" x14ac:dyDescent="0.2">
      <c r="A54" s="133"/>
      <c r="B54" s="131"/>
      <c r="D54" s="227"/>
      <c r="E54" s="223" t="s">
        <v>15</v>
      </c>
      <c r="F54" s="224"/>
      <c r="G54" s="87" t="str">
        <f t="shared" ref="G54:H54" si="16">IF(G$56="","",G52)</f>
        <v/>
      </c>
      <c r="H54" s="87" t="str">
        <f t="shared" si="16"/>
        <v/>
      </c>
      <c r="I54" s="87" t="str">
        <f>IF(I$56="","",I52)</f>
        <v/>
      </c>
      <c r="J54" s="87" t="str">
        <f t="shared" ref="J54:O54" si="17">IF(J$56="","",J52)</f>
        <v/>
      </c>
      <c r="K54" s="87" t="str">
        <f t="shared" si="17"/>
        <v/>
      </c>
      <c r="L54" s="87" t="str">
        <f t="shared" si="17"/>
        <v/>
      </c>
      <c r="M54" s="87" t="str">
        <f t="shared" si="17"/>
        <v/>
      </c>
      <c r="N54" s="87" t="str">
        <f t="shared" si="17"/>
        <v/>
      </c>
      <c r="O54" s="87" t="str">
        <f t="shared" si="17"/>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8">$K$56</f>
        <v/>
      </c>
      <c r="M56" s="127" t="str">
        <f t="shared" si="18"/>
        <v/>
      </c>
      <c r="N56" s="127" t="str">
        <f t="shared" si="18"/>
        <v/>
      </c>
      <c r="O56" s="127" t="str">
        <f t="shared" si="18"/>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19">IF(AND(G$55=ROUNDDOWN(G$55,3),G$55&lt;=0.1,G$55&lt;&gt;""),"","←←確認してください ")</f>
        <v/>
      </c>
      <c r="H58" s="59" t="str">
        <f t="shared" si="19"/>
        <v/>
      </c>
      <c r="I58" s="59" t="str">
        <f t="shared" si="19"/>
        <v/>
      </c>
      <c r="J58" s="59" t="str">
        <f t="shared" si="19"/>
        <v/>
      </c>
      <c r="K58" s="59" t="str">
        <f t="shared" si="19"/>
        <v/>
      </c>
      <c r="L58" s="59" t="str">
        <f t="shared" si="19"/>
        <v/>
      </c>
      <c r="M58" s="59" t="str">
        <f t="shared" si="19"/>
        <v/>
      </c>
      <c r="N58" s="59" t="str">
        <f t="shared" si="19"/>
        <v/>
      </c>
      <c r="O58" s="59" t="str">
        <f t="shared" si="19"/>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0">H$26</f>
        <v>25</v>
      </c>
      <c r="I60" s="134">
        <f t="shared" si="20"/>
        <v>26</v>
      </c>
      <c r="J60" s="134">
        <f t="shared" si="20"/>
        <v>27</v>
      </c>
      <c r="K60" s="134">
        <f t="shared" si="20"/>
        <v>28</v>
      </c>
      <c r="L60" s="134">
        <f t="shared" si="20"/>
        <v>29</v>
      </c>
      <c r="M60" s="134">
        <f t="shared" si="20"/>
        <v>30</v>
      </c>
      <c r="N60" s="134">
        <f t="shared" si="20"/>
        <v>31</v>
      </c>
      <c r="O60" s="134">
        <f t="shared" si="20"/>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1">SUM(G$61:G$64)</f>
        <v>0</v>
      </c>
      <c r="H65" s="16">
        <f t="shared" si="21"/>
        <v>0</v>
      </c>
      <c r="I65" s="16">
        <f t="shared" si="21"/>
        <v>0</v>
      </c>
      <c r="J65" s="16">
        <f t="shared" si="21"/>
        <v>0</v>
      </c>
      <c r="K65" s="16">
        <f t="shared" si="21"/>
        <v>0</v>
      </c>
      <c r="L65" s="16">
        <f t="shared" si="21"/>
        <v>0</v>
      </c>
      <c r="M65" s="16">
        <f t="shared" si="21"/>
        <v>0</v>
      </c>
      <c r="N65" s="16">
        <f t="shared" si="21"/>
        <v>0</v>
      </c>
      <c r="O65" s="16">
        <f t="shared" si="21"/>
        <v>0</v>
      </c>
      <c r="P65" s="122"/>
    </row>
    <row r="66" spans="1:16" ht="15.75" customHeight="1" x14ac:dyDescent="0.15">
      <c r="A66" s="132"/>
      <c r="B66" s="131"/>
      <c r="D66" s="226"/>
      <c r="E66" s="221" t="s">
        <v>5</v>
      </c>
      <c r="F66" s="222"/>
      <c r="G66" s="9">
        <f t="shared" ref="G66:O66" si="22">IF(G$75="",ROUNDDOWN(G$65*G$72,0),"　未入力あり")</f>
        <v>0</v>
      </c>
      <c r="H66" s="9">
        <f t="shared" si="22"/>
        <v>0</v>
      </c>
      <c r="I66" s="9">
        <f t="shared" si="22"/>
        <v>0</v>
      </c>
      <c r="J66" s="9">
        <f t="shared" si="22"/>
        <v>0</v>
      </c>
      <c r="K66" s="9">
        <f t="shared" si="22"/>
        <v>0</v>
      </c>
      <c r="L66" s="9">
        <f t="shared" si="22"/>
        <v>0</v>
      </c>
      <c r="M66" s="9">
        <f t="shared" si="22"/>
        <v>0</v>
      </c>
      <c r="N66" s="9">
        <f t="shared" si="22"/>
        <v>0</v>
      </c>
      <c r="O66" s="9">
        <f t="shared" si="22"/>
        <v>0</v>
      </c>
      <c r="P66" s="122"/>
    </row>
    <row r="67" spans="1:16" ht="15.75" customHeight="1" x14ac:dyDescent="0.15">
      <c r="A67" s="132"/>
      <c r="B67" s="131"/>
      <c r="D67" s="226"/>
      <c r="E67" s="208" t="s">
        <v>11</v>
      </c>
      <c r="F67" s="209"/>
      <c r="G67" s="19">
        <f t="shared" ref="G67:O67" si="23">IFERROR(G66+G65,"")</f>
        <v>0</v>
      </c>
      <c r="H67" s="19">
        <f t="shared" si="23"/>
        <v>0</v>
      </c>
      <c r="I67" s="19">
        <f t="shared" si="23"/>
        <v>0</v>
      </c>
      <c r="J67" s="19">
        <f t="shared" si="23"/>
        <v>0</v>
      </c>
      <c r="K67" s="19">
        <f t="shared" si="23"/>
        <v>0</v>
      </c>
      <c r="L67" s="19">
        <f t="shared" si="23"/>
        <v>0</v>
      </c>
      <c r="M67" s="19">
        <f t="shared" si="23"/>
        <v>0</v>
      </c>
      <c r="N67" s="19">
        <f t="shared" si="23"/>
        <v>0</v>
      </c>
      <c r="O67" s="19">
        <f t="shared" si="23"/>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4">IFERROR(G$67,"")</f>
        <v>0</v>
      </c>
      <c r="H69" s="20">
        <f t="shared" si="24"/>
        <v>0</v>
      </c>
      <c r="I69" s="20">
        <f t="shared" si="24"/>
        <v>0</v>
      </c>
      <c r="J69" s="20">
        <f t="shared" si="24"/>
        <v>0</v>
      </c>
      <c r="K69" s="20">
        <f t="shared" si="24"/>
        <v>0</v>
      </c>
      <c r="L69" s="20">
        <f t="shared" si="24"/>
        <v>0</v>
      </c>
      <c r="M69" s="20">
        <f t="shared" si="24"/>
        <v>0</v>
      </c>
      <c r="N69" s="20">
        <f t="shared" si="24"/>
        <v>0</v>
      </c>
      <c r="O69" s="20">
        <f t="shared" si="24"/>
        <v>0</v>
      </c>
      <c r="P69" s="122"/>
    </row>
    <row r="70" spans="1:16" ht="29.25"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5">$K$56</f>
        <v/>
      </c>
      <c r="M73" s="127" t="str">
        <f t="shared" si="25"/>
        <v/>
      </c>
      <c r="N73" s="127" t="str">
        <f t="shared" si="25"/>
        <v/>
      </c>
      <c r="O73" s="127" t="str">
        <f t="shared" si="25"/>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6">IF(AND(G$72=ROUNDDOWN(G$72,3),G$72&lt;=0.1,G$72&lt;&gt;""),"","←←確認してください ")</f>
        <v/>
      </c>
      <c r="H75" s="59" t="str">
        <f t="shared" si="26"/>
        <v/>
      </c>
      <c r="I75" s="59" t="str">
        <f t="shared" si="26"/>
        <v/>
      </c>
      <c r="J75" s="59" t="str">
        <f t="shared" si="26"/>
        <v/>
      </c>
      <c r="K75" s="59" t="str">
        <f t="shared" si="26"/>
        <v/>
      </c>
      <c r="L75" s="59" t="str">
        <f t="shared" si="26"/>
        <v/>
      </c>
      <c r="M75" s="59" t="str">
        <f t="shared" si="26"/>
        <v/>
      </c>
      <c r="N75" s="59" t="str">
        <f t="shared" si="26"/>
        <v/>
      </c>
      <c r="O75" s="59" t="str">
        <f t="shared" si="26"/>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27">H$26</f>
        <v>25</v>
      </c>
      <c r="I77" s="134">
        <f t="shared" si="27"/>
        <v>26</v>
      </c>
      <c r="J77" s="134">
        <f t="shared" si="27"/>
        <v>27</v>
      </c>
      <c r="K77" s="134">
        <f t="shared" si="27"/>
        <v>28</v>
      </c>
      <c r="L77" s="134">
        <f t="shared" si="27"/>
        <v>29</v>
      </c>
      <c r="M77" s="134">
        <f t="shared" si="27"/>
        <v>30</v>
      </c>
      <c r="N77" s="134">
        <f t="shared" si="27"/>
        <v>31</v>
      </c>
      <c r="O77" s="134">
        <f t="shared" si="27"/>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8">SUM(G$78:G$81)</f>
        <v>0</v>
      </c>
      <c r="H82" s="16">
        <f t="shared" si="28"/>
        <v>0</v>
      </c>
      <c r="I82" s="16">
        <f t="shared" si="28"/>
        <v>0</v>
      </c>
      <c r="J82" s="16">
        <f t="shared" si="28"/>
        <v>0</v>
      </c>
      <c r="K82" s="16">
        <f t="shared" si="28"/>
        <v>0</v>
      </c>
      <c r="L82" s="16">
        <f t="shared" si="28"/>
        <v>0</v>
      </c>
      <c r="M82" s="16">
        <f t="shared" si="28"/>
        <v>0</v>
      </c>
      <c r="N82" s="16">
        <f t="shared" si="28"/>
        <v>0</v>
      </c>
      <c r="O82" s="16">
        <f t="shared" si="28"/>
        <v>0</v>
      </c>
      <c r="P82" s="122"/>
    </row>
    <row r="83" spans="1:16" ht="15.75" customHeight="1" x14ac:dyDescent="0.15">
      <c r="A83" s="132"/>
      <c r="B83" s="131"/>
      <c r="D83" s="226"/>
      <c r="E83" s="221" t="s">
        <v>5</v>
      </c>
      <c r="F83" s="222"/>
      <c r="G83" s="9">
        <f>IF(G$92="",ROUNDDOWN(G$82*G$89,0),"　未入力あり")</f>
        <v>0</v>
      </c>
      <c r="H83" s="9">
        <f t="shared" ref="H83:O83" si="29">IF(H$92="",ROUNDDOWN(H$82*H$89,0),"　未入力あり")</f>
        <v>0</v>
      </c>
      <c r="I83" s="9">
        <f t="shared" si="29"/>
        <v>0</v>
      </c>
      <c r="J83" s="9">
        <f t="shared" si="29"/>
        <v>0</v>
      </c>
      <c r="K83" s="9">
        <f t="shared" si="29"/>
        <v>0</v>
      </c>
      <c r="L83" s="9">
        <f t="shared" si="29"/>
        <v>0</v>
      </c>
      <c r="M83" s="9">
        <f t="shared" si="29"/>
        <v>0</v>
      </c>
      <c r="N83" s="9">
        <f t="shared" si="29"/>
        <v>0</v>
      </c>
      <c r="O83" s="9">
        <f t="shared" si="29"/>
        <v>0</v>
      </c>
      <c r="P83" s="122"/>
    </row>
    <row r="84" spans="1:16" ht="15.75" customHeight="1" x14ac:dyDescent="0.15">
      <c r="A84" s="132"/>
      <c r="B84" s="131"/>
      <c r="D84" s="226"/>
      <c r="E84" s="208" t="s">
        <v>11</v>
      </c>
      <c r="F84" s="209"/>
      <c r="G84" s="19">
        <f t="shared" ref="G84:O84" si="30">IFERROR(G83+G82,"")</f>
        <v>0</v>
      </c>
      <c r="H84" s="19">
        <f t="shared" si="30"/>
        <v>0</v>
      </c>
      <c r="I84" s="19">
        <f t="shared" si="30"/>
        <v>0</v>
      </c>
      <c r="J84" s="19">
        <f t="shared" si="30"/>
        <v>0</v>
      </c>
      <c r="K84" s="19">
        <f t="shared" si="30"/>
        <v>0</v>
      </c>
      <c r="L84" s="19">
        <f t="shared" si="30"/>
        <v>0</v>
      </c>
      <c r="M84" s="19">
        <f t="shared" si="30"/>
        <v>0</v>
      </c>
      <c r="N84" s="19">
        <f t="shared" si="30"/>
        <v>0</v>
      </c>
      <c r="O84" s="19">
        <f t="shared" si="30"/>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1">IFERROR(G$84,"")</f>
        <v>0</v>
      </c>
      <c r="H86" s="20">
        <f t="shared" si="31"/>
        <v>0</v>
      </c>
      <c r="I86" s="20">
        <f t="shared" si="31"/>
        <v>0</v>
      </c>
      <c r="J86" s="20">
        <f t="shared" si="31"/>
        <v>0</v>
      </c>
      <c r="K86" s="20">
        <f t="shared" si="31"/>
        <v>0</v>
      </c>
      <c r="L86" s="20">
        <f t="shared" si="31"/>
        <v>0</v>
      </c>
      <c r="M86" s="20">
        <f t="shared" si="31"/>
        <v>0</v>
      </c>
      <c r="N86" s="20">
        <f t="shared" si="31"/>
        <v>0</v>
      </c>
      <c r="O86" s="20">
        <f t="shared" si="31"/>
        <v>0</v>
      </c>
      <c r="P86" s="122"/>
    </row>
    <row r="87" spans="1:16" ht="30.75"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2">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3">$K$56</f>
        <v/>
      </c>
      <c r="M90" s="127" t="str">
        <f t="shared" si="33"/>
        <v/>
      </c>
      <c r="N90" s="127" t="str">
        <f t="shared" si="33"/>
        <v/>
      </c>
      <c r="O90" s="127" t="str">
        <f t="shared" si="33"/>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4">IF(AND(G$89=ROUNDDOWN(G$89,3),G$89&lt;=0.1,G$89&lt;&gt;""),"","←←確認してください ")</f>
        <v/>
      </c>
      <c r="H92" s="59" t="str">
        <f t="shared" si="34"/>
        <v/>
      </c>
      <c r="I92" s="59" t="str">
        <f t="shared" si="34"/>
        <v/>
      </c>
      <c r="J92" s="59" t="str">
        <f t="shared" si="34"/>
        <v/>
      </c>
      <c r="K92" s="59" t="str">
        <f t="shared" si="34"/>
        <v/>
      </c>
      <c r="L92" s="59" t="str">
        <f t="shared" si="34"/>
        <v/>
      </c>
      <c r="M92" s="59" t="str">
        <f t="shared" si="34"/>
        <v/>
      </c>
      <c r="N92" s="59" t="str">
        <f t="shared" si="34"/>
        <v/>
      </c>
      <c r="O92" s="59" t="str">
        <f t="shared" si="34"/>
        <v/>
      </c>
      <c r="P92" s="3"/>
    </row>
    <row r="93" spans="1:16" x14ac:dyDescent="0.15">
      <c r="A93" s="131"/>
      <c r="B93" s="131"/>
    </row>
    <row r="94" spans="1:16" x14ac:dyDescent="0.15">
      <c r="A94" s="131"/>
      <c r="B94" s="131"/>
    </row>
    <row r="95" spans="1:16" x14ac:dyDescent="0.15">
      <c r="A95" s="131"/>
      <c r="B95" s="131"/>
    </row>
    <row r="96" spans="1:16" x14ac:dyDescent="0.15">
      <c r="A96" s="131"/>
      <c r="B96" s="131"/>
    </row>
    <row r="97" spans="1:2" x14ac:dyDescent="0.15">
      <c r="A97" s="131"/>
      <c r="B97" s="131"/>
    </row>
    <row r="98" spans="1:2" x14ac:dyDescent="0.15">
      <c r="A98" s="131"/>
      <c r="B98" s="131"/>
    </row>
    <row r="99" spans="1:2" x14ac:dyDescent="0.15">
      <c r="A99" s="131"/>
      <c r="B99" s="131"/>
    </row>
    <row r="100" spans="1:2" x14ac:dyDescent="0.15">
      <c r="A100" s="131"/>
      <c r="B100" s="131"/>
    </row>
    <row r="101" spans="1:2" x14ac:dyDescent="0.15">
      <c r="A101" s="131"/>
      <c r="B101" s="131"/>
    </row>
  </sheetData>
  <sheetProtection password="CEAA" sheet="1" objects="1" scenarios="1" formatCells="0" formatColumns="0"/>
  <protectedRanges>
    <protectedRange sqref="A23:B23" name="範囲1"/>
    <protectedRange sqref="F23:F24" name="範囲2_1_1"/>
    <protectedRange sqref="G38:O38 G72:O72 G89:O89 G55:O55" name="範囲3_2"/>
    <protectedRange sqref="G27:O30" name="範囲6_5"/>
    <protectedRange sqref="G44:O47" name="範囲6_1_2"/>
    <protectedRange sqref="G61:O64" name="範囲6_2_2"/>
    <protectedRange sqref="G78:O81" name="範囲6_3_2"/>
  </protectedRanges>
  <mergeCells count="83">
    <mergeCell ref="E90:F90"/>
    <mergeCell ref="E91:F91"/>
    <mergeCell ref="E74:F74"/>
    <mergeCell ref="E75:F75"/>
    <mergeCell ref="E92:F92"/>
    <mergeCell ref="E89:F89"/>
    <mergeCell ref="D78:D88"/>
    <mergeCell ref="E78:F78"/>
    <mergeCell ref="E79:F79"/>
    <mergeCell ref="E80:F80"/>
    <mergeCell ref="E81:F81"/>
    <mergeCell ref="E82:F82"/>
    <mergeCell ref="E83:F83"/>
    <mergeCell ref="E84:F84"/>
    <mergeCell ref="E85:F85"/>
    <mergeCell ref="E86:F86"/>
    <mergeCell ref="E87:F87"/>
    <mergeCell ref="E88:F88"/>
    <mergeCell ref="A77:B77"/>
    <mergeCell ref="E77:F77"/>
    <mergeCell ref="E65:F65"/>
    <mergeCell ref="E66:F66"/>
    <mergeCell ref="E67:F67"/>
    <mergeCell ref="E68:F68"/>
    <mergeCell ref="E69:F69"/>
    <mergeCell ref="E70:F70"/>
    <mergeCell ref="D61:D71"/>
    <mergeCell ref="E61:F61"/>
    <mergeCell ref="E62:F62"/>
    <mergeCell ref="E63:F63"/>
    <mergeCell ref="E64:F64"/>
    <mergeCell ref="E71:F71"/>
    <mergeCell ref="E72:F72"/>
    <mergeCell ref="E73:F73"/>
    <mergeCell ref="E56:F56"/>
    <mergeCell ref="E57:F57"/>
    <mergeCell ref="E58:F58"/>
    <mergeCell ref="A60:B60"/>
    <mergeCell ref="E60:F60"/>
    <mergeCell ref="E55:F55"/>
    <mergeCell ref="D42:E42"/>
    <mergeCell ref="A43:B43"/>
    <mergeCell ref="E43:F43"/>
    <mergeCell ref="D44:D54"/>
    <mergeCell ref="E44:F44"/>
    <mergeCell ref="E45:F45"/>
    <mergeCell ref="E46:F46"/>
    <mergeCell ref="E47:F47"/>
    <mergeCell ref="E48:F48"/>
    <mergeCell ref="E49:F49"/>
    <mergeCell ref="E50:F50"/>
    <mergeCell ref="E51:F51"/>
    <mergeCell ref="E52:F52"/>
    <mergeCell ref="E53:F53"/>
    <mergeCell ref="E54:F54"/>
    <mergeCell ref="E41:F41"/>
    <mergeCell ref="D27:D37"/>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A23:B23"/>
    <mergeCell ref="F23:O23"/>
    <mergeCell ref="A24:B24"/>
    <mergeCell ref="F24:O24"/>
    <mergeCell ref="A26:B26"/>
    <mergeCell ref="E26:F26"/>
    <mergeCell ref="E18:P18"/>
    <mergeCell ref="F19:P19"/>
    <mergeCell ref="F20:P20"/>
    <mergeCell ref="F21:P21"/>
    <mergeCell ref="A22:B22"/>
    <mergeCell ref="F22:P22"/>
  </mergeCells>
  <phoneticPr fontId="2"/>
  <conditionalFormatting sqref="C77:P92 D42:P76">
    <cfRule type="expression" dxfId="50" priority="35">
      <formula>$A$23="１：税抜経費"</formula>
    </cfRule>
  </conditionalFormatting>
  <conditionalFormatting sqref="D25:P41 C77:P92 D59:P76">
    <cfRule type="expression" dxfId="49" priority="34">
      <formula>$A$23="２：税込経費"</formula>
    </cfRule>
  </conditionalFormatting>
  <conditionalFormatting sqref="C77:P92 D25:P58 D76:P76">
    <cfRule type="expression" dxfId="48" priority="33">
      <formula>$A$23="３：税抜→税込経費へ変更"</formula>
    </cfRule>
  </conditionalFormatting>
  <conditionalFormatting sqref="D25:P75">
    <cfRule type="expression" dxfId="47" priority="32">
      <formula>$A$23="４：税込→税抜経費へ変更"</formula>
    </cfRule>
  </conditionalFormatting>
  <conditionalFormatting sqref="C26:C41">
    <cfRule type="expression" dxfId="46" priority="13">
      <formula>$A$23="２：税込経費"</formula>
    </cfRule>
  </conditionalFormatting>
  <conditionalFormatting sqref="C26:C41">
    <cfRule type="expression" dxfId="45" priority="12">
      <formula>$A$23="３：税抜→税込経費へ変更"</formula>
    </cfRule>
  </conditionalFormatting>
  <conditionalFormatting sqref="C26:C41">
    <cfRule type="expression" dxfId="44" priority="11">
      <formula>$A$23="４：税込→税抜経費へ変更"</formula>
    </cfRule>
  </conditionalFormatting>
  <conditionalFormatting sqref="C25">
    <cfRule type="expression" dxfId="43" priority="10">
      <formula>$A$23="２：税込経費"</formula>
    </cfRule>
  </conditionalFormatting>
  <conditionalFormatting sqref="C25">
    <cfRule type="expression" dxfId="42" priority="9">
      <formula>$A$23="３：税抜→税込経費へ変更"</formula>
    </cfRule>
  </conditionalFormatting>
  <conditionalFormatting sqref="C25">
    <cfRule type="expression" dxfId="41" priority="8">
      <formula>$A$23="４：税込→税抜経費へ変更"</formula>
    </cfRule>
  </conditionalFormatting>
  <conditionalFormatting sqref="C42:C76">
    <cfRule type="expression" dxfId="40" priority="7">
      <formula>$A$23="１：税抜経費"</formula>
    </cfRule>
  </conditionalFormatting>
  <conditionalFormatting sqref="C59:C76">
    <cfRule type="expression" dxfId="39" priority="6">
      <formula>$A$23="２：税込経費"</formula>
    </cfRule>
  </conditionalFormatting>
  <conditionalFormatting sqref="C42:C58 C76">
    <cfRule type="expression" dxfId="38" priority="5">
      <formula>$A$23="３：税抜→税込経費へ変更"</formula>
    </cfRule>
  </conditionalFormatting>
  <conditionalFormatting sqref="C42:C75">
    <cfRule type="expression" dxfId="37" priority="4">
      <formula>$A$23="４：税込→税抜経費へ変更"</formula>
    </cfRule>
  </conditionalFormatting>
  <conditionalFormatting sqref="C42">
    <cfRule type="expression" dxfId="36" priority="3">
      <formula>$A$23="２：税込経費"</formula>
    </cfRule>
  </conditionalFormatting>
  <conditionalFormatting sqref="C59">
    <cfRule type="expression" dxfId="35" priority="2">
      <formula>$A$23="３：税抜→税込経費へ変更"</formula>
    </cfRule>
  </conditionalFormatting>
  <conditionalFormatting sqref="C76">
    <cfRule type="expression" dxfId="34" priority="1">
      <formula>$A$23="４：税込→税抜経費へ変更"</formula>
    </cfRule>
  </conditionalFormatting>
  <dataValidations count="2">
    <dataValidation type="list" allowBlank="1" showInputMessage="1" showErrorMessage="1" sqref="A23:B23">
      <formula1>"⑦課税条件選択（プルダウン）,１：税抜経費,２：税込経費,３：税抜→税込経費へ変更,４：税込→税抜経費へ変更"</formula1>
    </dataValidation>
    <dataValidation type="whole" operator="greaterThanOrEqual" allowBlank="1" showInputMessage="1" showErrorMessage="1" error="整数を入力してください。" sqref="G27:O30 G61:O64 G44:O47 G78:O81">
      <formula1>0</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in="3" max="15" man="1"/>
    <brk id="58" min="3" max="15" man="1"/>
    <brk id="75" min="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101"/>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75" customWidth="1"/>
    <col min="6" max="6" width="21.125" customWidth="1"/>
    <col min="7" max="15" width="12.75" customWidth="1"/>
    <col min="16" max="16" width="13.625" customWidth="1"/>
  </cols>
  <sheetData>
    <row r="1" spans="1:16" x14ac:dyDescent="0.15">
      <c r="A1" t="str">
        <f>代表研究者用!A1</f>
        <v>（28-4）</v>
      </c>
    </row>
    <row r="2" spans="1:16" ht="14.25" x14ac:dyDescent="0.15">
      <c r="A2" s="12"/>
      <c r="B2" s="3"/>
      <c r="C2" s="3"/>
      <c r="D2" s="3"/>
      <c r="E2" s="32" t="str">
        <f>代表研究者用!E2</f>
        <v>［記入要領］</v>
      </c>
      <c r="F2" s="3"/>
      <c r="G2" s="3"/>
      <c r="H2" s="3"/>
      <c r="I2" s="3"/>
      <c r="J2" s="3"/>
      <c r="K2" s="3"/>
      <c r="L2" s="3"/>
      <c r="M2" s="3"/>
      <c r="N2" s="3"/>
      <c r="O2" s="3"/>
      <c r="P2" s="3"/>
    </row>
    <row r="3" spans="1:16" ht="14.25" x14ac:dyDescent="0.15">
      <c r="A3" s="3"/>
      <c r="B3" s="3"/>
      <c r="C3" s="3"/>
      <c r="D3" s="3"/>
      <c r="E3" s="105" t="str">
        <f>代表研究者用!E3</f>
        <v>１．水色地のセルに名称、数値等を記入してください。（水色地のセルは保護されておりませんので、記載可能です。）</v>
      </c>
      <c r="F3" s="13"/>
      <c r="G3" s="3"/>
      <c r="H3" s="3"/>
      <c r="I3" s="3"/>
      <c r="J3" s="3"/>
      <c r="K3" s="3"/>
      <c r="L3" s="3"/>
      <c r="M3" s="3"/>
      <c r="N3" s="3"/>
      <c r="O3" s="3"/>
      <c r="P3" s="12"/>
    </row>
    <row r="4" spans="1:16" x14ac:dyDescent="0.15">
      <c r="A4" s="3"/>
      <c r="B4" s="3"/>
      <c r="C4" s="3"/>
      <c r="D4" s="3"/>
      <c r="E4" s="33" t="str">
        <f>代表研究者用!E4</f>
        <v>　　・費用欄は０円を含め記入してください。</v>
      </c>
      <c r="F4" s="6"/>
      <c r="G4" s="3"/>
      <c r="H4" s="3"/>
      <c r="I4" s="3"/>
      <c r="J4" s="3"/>
      <c r="K4" s="3"/>
      <c r="L4" s="3"/>
      <c r="M4" s="3"/>
      <c r="N4" s="3"/>
      <c r="O4" s="3"/>
      <c r="P4" s="3"/>
    </row>
    <row r="5" spans="1:16" x14ac:dyDescent="0.15">
      <c r="A5" s="3"/>
      <c r="B5" s="3"/>
      <c r="C5" s="3"/>
      <c r="D5" s="3"/>
      <c r="E5" s="33" t="str">
        <f>代表研究者用!E5</f>
        <v>　　・文字入力が不要なセルは空欄にしておいてください。</v>
      </c>
      <c r="F5" s="7"/>
      <c r="G5" s="3"/>
      <c r="H5" s="3"/>
      <c r="I5" s="3"/>
      <c r="J5" s="3"/>
      <c r="K5" s="3"/>
      <c r="L5" s="3"/>
      <c r="M5" s="3"/>
      <c r="N5" s="3"/>
      <c r="O5" s="3"/>
      <c r="P5" s="3"/>
    </row>
    <row r="6" spans="1:16" x14ac:dyDescent="0.15">
      <c r="A6" s="3"/>
      <c r="B6" s="3"/>
      <c r="C6" s="3"/>
      <c r="D6" s="3"/>
      <c r="E6" s="33" t="str">
        <f>代表研究者用!E6</f>
        <v>　　・一般管理費率は小数点第２位以下を切り捨てた比率（一般管理費率計算書で提示した率）を記入してください。</v>
      </c>
      <c r="F6" s="1"/>
      <c r="G6" s="3"/>
      <c r="H6" s="3"/>
      <c r="I6" s="3"/>
      <c r="J6" s="3"/>
      <c r="K6" s="3"/>
      <c r="L6" s="3"/>
      <c r="M6" s="3"/>
      <c r="N6" s="3"/>
      <c r="O6" s="3"/>
      <c r="P6" s="3"/>
    </row>
    <row r="7" spans="1:16" x14ac:dyDescent="0.15">
      <c r="A7" s="3"/>
      <c r="B7" s="3"/>
      <c r="C7" s="3"/>
      <c r="D7" s="5"/>
      <c r="E7" s="33" t="str">
        <f>代表研究者用!E7</f>
        <v>　　・契約年度（変更契約年度含む）以降の費用欄には各年度の計画額を記入してください。</v>
      </c>
      <c r="F7" s="7"/>
      <c r="G7" s="3"/>
      <c r="H7" s="3"/>
      <c r="I7" s="3"/>
      <c r="J7" s="3"/>
      <c r="K7" s="3"/>
      <c r="L7" s="3"/>
      <c r="M7" s="3"/>
      <c r="N7" s="3"/>
      <c r="O7" s="3"/>
      <c r="P7" s="3"/>
    </row>
    <row r="8" spans="1:16" x14ac:dyDescent="0.15">
      <c r="A8" s="3"/>
      <c r="B8" s="3"/>
      <c r="C8" s="3"/>
      <c r="D8" s="5"/>
      <c r="E8" s="33" t="str">
        <f>代表研究者用!E8</f>
        <v>　  ・費用欄の金額は整数で記入してください。計算式又は小数以下を記入しないでください。</v>
      </c>
      <c r="F8" s="3"/>
      <c r="G8" s="24"/>
      <c r="H8" s="24"/>
      <c r="I8" s="24"/>
      <c r="J8" s="24"/>
      <c r="K8" s="24"/>
      <c r="L8" s="24"/>
      <c r="M8" s="24"/>
      <c r="N8" s="24"/>
      <c r="O8" s="24"/>
      <c r="P8" s="4"/>
    </row>
    <row r="9" spans="1:16" x14ac:dyDescent="0.15">
      <c r="A9" s="3"/>
      <c r="B9" s="3"/>
      <c r="C9" s="3"/>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row>
    <row r="10" spans="1:16" x14ac:dyDescent="0.15">
      <c r="A10" s="3"/>
      <c r="B10" s="3"/>
      <c r="C10" s="3"/>
      <c r="D10" s="5"/>
      <c r="E10" s="33"/>
      <c r="F10" s="23"/>
      <c r="G10" s="24"/>
      <c r="H10" s="24"/>
      <c r="I10" s="24"/>
      <c r="J10" s="24"/>
      <c r="K10" s="24"/>
      <c r="L10" s="24"/>
      <c r="M10" s="24"/>
      <c r="N10" s="24"/>
      <c r="O10" s="24"/>
      <c r="P10" s="4"/>
    </row>
    <row r="11" spans="1:16" x14ac:dyDescent="0.15">
      <c r="A11" s="3"/>
      <c r="B11" s="3"/>
      <c r="C11" s="3"/>
      <c r="D11" s="3"/>
      <c r="E11" s="33" t="str">
        <f>代表研究者用!E11</f>
        <v>２．過去年度の費用欄には契約書に添付の「実施計画書別紙１」に記載されている計画額を記入してください。</v>
      </c>
      <c r="F11" s="1"/>
      <c r="G11" s="3"/>
      <c r="H11" s="3"/>
      <c r="I11" s="3"/>
      <c r="J11" s="3"/>
      <c r="K11" s="3"/>
      <c r="L11" s="3"/>
      <c r="M11" s="3"/>
      <c r="N11" s="3"/>
      <c r="O11" s="3"/>
      <c r="P11" s="3"/>
    </row>
    <row r="12" spans="1:16" x14ac:dyDescent="0.15">
      <c r="A12" s="3"/>
      <c r="B12" s="3"/>
      <c r="C12" s="3"/>
      <c r="D12" s="5"/>
      <c r="E12" s="33" t="str">
        <f>代表研究者用!E12</f>
        <v>　　　ただし、繰越が承認された課題については承認後の金額を記入してください。</v>
      </c>
      <c r="F12" s="7"/>
      <c r="G12" s="3"/>
      <c r="H12" s="3"/>
      <c r="I12" s="3"/>
      <c r="J12" s="3"/>
      <c r="K12" s="3"/>
      <c r="L12" s="3"/>
      <c r="M12" s="3"/>
      <c r="N12" s="3"/>
      <c r="O12" s="3"/>
      <c r="P12" s="3"/>
    </row>
    <row r="13" spans="1:16" ht="14.25" x14ac:dyDescent="0.15">
      <c r="A13" s="3"/>
      <c r="B13" s="3"/>
      <c r="C13" s="3"/>
      <c r="D13" s="5"/>
      <c r="E13" s="34" t="str">
        <f>研究分担者１用!E13</f>
        <v>［その他］</v>
      </c>
      <c r="F13" s="25"/>
      <c r="G13" s="25"/>
      <c r="H13" s="25"/>
      <c r="I13" s="25"/>
      <c r="J13" s="25"/>
      <c r="K13" s="25"/>
      <c r="L13" s="25"/>
      <c r="M13" s="25"/>
      <c r="N13" s="25"/>
      <c r="O13" s="25"/>
      <c r="P13" s="4"/>
    </row>
    <row r="14" spans="1:16" x14ac:dyDescent="0.15">
      <c r="A14" s="3"/>
      <c r="B14" s="3"/>
      <c r="C14" s="3"/>
      <c r="D14" s="3"/>
      <c r="E14" s="39" t="str">
        <f>研究分担者１用!E14</f>
        <v>１．契約書には契約年度以外は非表示にして印刷した別紙１を添付します。</v>
      </c>
      <c r="F14" s="3"/>
      <c r="G14" s="25"/>
      <c r="H14" s="25"/>
      <c r="I14" s="25"/>
      <c r="J14" s="25"/>
      <c r="K14" s="25"/>
      <c r="L14" s="25"/>
      <c r="M14" s="25"/>
      <c r="N14" s="25"/>
      <c r="O14" s="25"/>
      <c r="P14" s="4"/>
    </row>
    <row r="15" spans="1:16" x14ac:dyDescent="0.15">
      <c r="A15" s="3"/>
      <c r="B15" s="3"/>
      <c r="C15" s="3"/>
      <c r="D15" s="3"/>
      <c r="E15" s="38" t="str">
        <f>研究分担者１用!E15</f>
        <v>２．契約書には研究開発課題全体の実施計画書(本文）と各者ごとの別紙１を添付します。</v>
      </c>
      <c r="F15" s="1"/>
      <c r="G15" s="3"/>
      <c r="H15" s="3"/>
      <c r="I15" s="3"/>
      <c r="J15" s="3"/>
      <c r="K15" s="3"/>
      <c r="L15" s="3"/>
      <c r="M15" s="3"/>
      <c r="N15" s="3"/>
      <c r="O15" s="3"/>
      <c r="P15" s="3"/>
    </row>
    <row r="16" spans="1:16" x14ac:dyDescent="0.15">
      <c r="A16" s="3"/>
      <c r="B16" s="3"/>
      <c r="C16" s="3"/>
      <c r="D16" s="3"/>
      <c r="E16" s="38" t="str">
        <f>研究分担者１用!E16</f>
        <v>３．研究分担者の消費税率は代表研究者の消費税率と同率とします。</v>
      </c>
      <c r="F16" s="1"/>
      <c r="G16" s="3"/>
      <c r="H16" s="3"/>
      <c r="I16" s="3"/>
      <c r="J16" s="3"/>
      <c r="K16" s="3"/>
      <c r="L16" s="3"/>
      <c r="M16" s="3"/>
      <c r="N16" s="3"/>
      <c r="O16" s="3"/>
      <c r="P16" s="3"/>
    </row>
    <row r="17" spans="1:16" x14ac:dyDescent="0.15">
      <c r="A17" s="3"/>
      <c r="B17" s="3"/>
      <c r="C17" s="3"/>
      <c r="D17" s="3"/>
      <c r="E17" s="35"/>
      <c r="F17" s="1"/>
      <c r="G17" s="3"/>
      <c r="H17" s="3"/>
      <c r="I17" s="3"/>
      <c r="J17" s="3"/>
      <c r="K17" s="3"/>
      <c r="L17" s="3"/>
      <c r="M17" s="3"/>
      <c r="N17" s="3"/>
      <c r="O17" s="3"/>
      <c r="P17" s="3"/>
    </row>
    <row r="18" spans="1:16" ht="40.5" customHeight="1" x14ac:dyDescent="0.15">
      <c r="A18" s="3"/>
      <c r="B18" s="3"/>
      <c r="C18" s="3"/>
      <c r="D18" s="3"/>
      <c r="E18" s="178" t="str">
        <f>代表研究者用!$E$18</f>
        <v>研究開発課題必要概算経費一覧表【連名契約】【税込用・税抜用】</v>
      </c>
      <c r="F18" s="178"/>
      <c r="G18" s="178"/>
      <c r="H18" s="178"/>
      <c r="I18" s="178"/>
      <c r="J18" s="178"/>
      <c r="K18" s="178"/>
      <c r="L18" s="178"/>
      <c r="M18" s="178"/>
      <c r="N18" s="178"/>
      <c r="O18" s="178"/>
      <c r="P18" s="178"/>
    </row>
    <row r="19" spans="1:16"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16" ht="27" customHeight="1" x14ac:dyDescent="0.15">
      <c r="C20" s="11" t="s">
        <v>77</v>
      </c>
      <c r="E20" s="45" t="s">
        <v>72</v>
      </c>
      <c r="F20" s="250" t="str">
        <f>代表研究者用!$F$20</f>
        <v>○○○の研究開発</v>
      </c>
      <c r="G20" s="250"/>
      <c r="H20" s="250"/>
      <c r="I20" s="250"/>
      <c r="J20" s="250"/>
      <c r="K20" s="250"/>
      <c r="L20" s="250"/>
      <c r="M20" s="250"/>
      <c r="N20" s="250"/>
      <c r="O20" s="250"/>
      <c r="P20" s="250"/>
    </row>
    <row r="21" spans="1:16"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16"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16" ht="19.5" thickBot="1" x14ac:dyDescent="0.2">
      <c r="A23" s="203" t="s">
        <v>83</v>
      </c>
      <c r="B23" s="204"/>
      <c r="C23" s="11" t="s">
        <v>80</v>
      </c>
      <c r="E23" s="2" t="s">
        <v>7</v>
      </c>
      <c r="F23" s="252"/>
      <c r="G23" s="238"/>
      <c r="H23" s="238"/>
      <c r="I23" s="238"/>
      <c r="J23" s="238"/>
      <c r="K23" s="238"/>
      <c r="L23" s="238"/>
      <c r="M23" s="238"/>
      <c r="N23" s="238"/>
      <c r="O23" s="238"/>
      <c r="P23" s="3"/>
    </row>
    <row r="24" spans="1:16"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16" s="92" customFormat="1" ht="15.75" customHeight="1" thickBot="1" x14ac:dyDescent="0.2">
      <c r="A25" s="88"/>
      <c r="B25" s="88"/>
      <c r="C25" s="71" t="s">
        <v>82</v>
      </c>
      <c r="D25" s="91" t="s">
        <v>44</v>
      </c>
      <c r="E25" s="2"/>
      <c r="F25"/>
      <c r="G25" s="89"/>
      <c r="H25" s="89"/>
      <c r="I25" s="89"/>
      <c r="J25" s="101"/>
      <c r="K25" s="89"/>
      <c r="L25" s="89"/>
      <c r="M25" s="89"/>
      <c r="N25" s="89"/>
      <c r="O25" s="89"/>
      <c r="P25" s="90" t="s">
        <v>19</v>
      </c>
    </row>
    <row r="26" spans="1:16" ht="18" customHeight="1" thickBot="1" x14ac:dyDescent="0.2">
      <c r="A26" s="210" t="str">
        <f>IF($A$23="１：税抜経費","１番 記入表  ＝＝＝＞","")</f>
        <v/>
      </c>
      <c r="B26" s="210"/>
      <c r="C26" s="94"/>
      <c r="D26" s="102" t="s">
        <v>22</v>
      </c>
      <c r="E26" s="217" t="s">
        <v>88</v>
      </c>
      <c r="F26" s="218"/>
      <c r="G26" s="134">
        <f>代表研究者用!G$26</f>
        <v>24</v>
      </c>
      <c r="H26" s="134">
        <f>G26+1</f>
        <v>25</v>
      </c>
      <c r="I26" s="134">
        <f>H26+1</f>
        <v>26</v>
      </c>
      <c r="J26" s="134">
        <f>代表研究者用!J$26</f>
        <v>27</v>
      </c>
      <c r="K26" s="134">
        <f>代表研究者用!K$26</f>
        <v>28</v>
      </c>
      <c r="L26" s="134">
        <f>代表研究者用!L$26</f>
        <v>29</v>
      </c>
      <c r="M26" s="134">
        <f>代表研究者用!M$26</f>
        <v>30</v>
      </c>
      <c r="N26" s="134">
        <f>代表研究者用!N$26</f>
        <v>31</v>
      </c>
      <c r="O26" s="134">
        <f>代表研究者用!O$26</f>
        <v>32</v>
      </c>
      <c r="P26" s="17" t="s">
        <v>16</v>
      </c>
    </row>
    <row r="27" spans="1:16"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16"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0">SUM($G28:$O28)</f>
        <v>0</v>
      </c>
    </row>
    <row r="29" spans="1:16" ht="15.75" customHeight="1" x14ac:dyDescent="0.15">
      <c r="A29" s="53" t="str">
        <f>IF($A$13="１：税抜変更なし","適用シート","")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0"/>
        <v>0</v>
      </c>
    </row>
    <row r="30" spans="1:16"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0"/>
        <v>0</v>
      </c>
    </row>
    <row r="31" spans="1:16" ht="15.75" customHeight="1" x14ac:dyDescent="0.15">
      <c r="A31" s="132"/>
      <c r="B31" s="131"/>
      <c r="D31" s="226"/>
      <c r="E31" s="208" t="s">
        <v>8</v>
      </c>
      <c r="F31" s="209"/>
      <c r="G31" s="19">
        <f t="shared" ref="G31:O31" si="1">SUM(G$27:G$30)</f>
        <v>0</v>
      </c>
      <c r="H31" s="16">
        <f t="shared" si="1"/>
        <v>0</v>
      </c>
      <c r="I31" s="16">
        <f t="shared" si="1"/>
        <v>0</v>
      </c>
      <c r="J31" s="16">
        <f t="shared" si="1"/>
        <v>0</v>
      </c>
      <c r="K31" s="16">
        <f t="shared" si="1"/>
        <v>0</v>
      </c>
      <c r="L31" s="16">
        <f t="shared" si="1"/>
        <v>0</v>
      </c>
      <c r="M31" s="16">
        <f t="shared" si="1"/>
        <v>0</v>
      </c>
      <c r="N31" s="16">
        <f t="shared" si="1"/>
        <v>0</v>
      </c>
      <c r="O31" s="16">
        <f t="shared" si="1"/>
        <v>0</v>
      </c>
      <c r="P31" s="18">
        <f>SUM($G31:$O31)</f>
        <v>0</v>
      </c>
    </row>
    <row r="32" spans="1:16" ht="15.75" customHeight="1" x14ac:dyDescent="0.15">
      <c r="A32" s="132"/>
      <c r="B32" s="131"/>
      <c r="D32" s="226"/>
      <c r="E32" s="221" t="s">
        <v>5</v>
      </c>
      <c r="F32" s="222"/>
      <c r="G32" s="9">
        <f>IF(G$41="",ROUNDDOWN(G$31*G$38,0),"　未入力あり")</f>
        <v>0</v>
      </c>
      <c r="H32" s="9">
        <f t="shared" ref="H32:O32" si="2">IF(H$41="",ROUNDDOWN(H$31*H$38,0),"　未入力あり")</f>
        <v>0</v>
      </c>
      <c r="I32" s="9">
        <f t="shared" si="2"/>
        <v>0</v>
      </c>
      <c r="J32" s="9">
        <f t="shared" si="2"/>
        <v>0</v>
      </c>
      <c r="K32" s="9">
        <f t="shared" si="2"/>
        <v>0</v>
      </c>
      <c r="L32" s="9">
        <f t="shared" si="2"/>
        <v>0</v>
      </c>
      <c r="M32" s="9">
        <f t="shared" si="2"/>
        <v>0</v>
      </c>
      <c r="N32" s="9">
        <f t="shared" si="2"/>
        <v>0</v>
      </c>
      <c r="O32" s="9">
        <f t="shared" si="2"/>
        <v>0</v>
      </c>
      <c r="P32" s="18">
        <f t="shared" si="0"/>
        <v>0</v>
      </c>
    </row>
    <row r="33" spans="1:16" ht="15.75" customHeight="1" x14ac:dyDescent="0.15">
      <c r="A33" s="132"/>
      <c r="B33" s="131"/>
      <c r="D33" s="226"/>
      <c r="E33" s="208" t="s">
        <v>11</v>
      </c>
      <c r="F33" s="209"/>
      <c r="G33" s="19">
        <f t="shared" ref="G33:O33" si="3">IFERROR(G32+G31,"")</f>
        <v>0</v>
      </c>
      <c r="H33" s="19">
        <f t="shared" si="3"/>
        <v>0</v>
      </c>
      <c r="I33" s="19">
        <f t="shared" si="3"/>
        <v>0</v>
      </c>
      <c r="J33" s="19">
        <f t="shared" si="3"/>
        <v>0</v>
      </c>
      <c r="K33" s="19">
        <f t="shared" si="3"/>
        <v>0</v>
      </c>
      <c r="L33" s="19">
        <f t="shared" si="3"/>
        <v>0</v>
      </c>
      <c r="M33" s="19">
        <f t="shared" si="3"/>
        <v>0</v>
      </c>
      <c r="N33" s="19">
        <f t="shared" si="3"/>
        <v>0</v>
      </c>
      <c r="O33" s="19">
        <f t="shared" si="3"/>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4">IFERROR(G$33,"")</f>
        <v>0</v>
      </c>
      <c r="H35" s="20">
        <f t="shared" si="4"/>
        <v>0</v>
      </c>
      <c r="I35" s="20">
        <f t="shared" si="4"/>
        <v>0</v>
      </c>
      <c r="J35" s="20">
        <f t="shared" si="4"/>
        <v>0</v>
      </c>
      <c r="K35" s="20">
        <f t="shared" si="4"/>
        <v>0</v>
      </c>
      <c r="L35" s="20">
        <f t="shared" si="4"/>
        <v>0</v>
      </c>
      <c r="M35" s="20">
        <f t="shared" si="4"/>
        <v>0</v>
      </c>
      <c r="N35" s="20">
        <f t="shared" si="4"/>
        <v>0</v>
      </c>
      <c r="O35" s="20">
        <f t="shared" si="4"/>
        <v>0</v>
      </c>
      <c r="P35" s="18">
        <f>SUM($G35:$O35)</f>
        <v>0</v>
      </c>
    </row>
    <row r="36" spans="1:16" ht="15.75" customHeight="1" x14ac:dyDescent="0.15">
      <c r="A36" s="132"/>
      <c r="B36" s="131"/>
      <c r="D36" s="226"/>
      <c r="E36" s="228" t="s">
        <v>28</v>
      </c>
      <c r="F36" s="229"/>
      <c r="G36" s="21" t="str">
        <f t="shared" ref="G36:O36" si="5">IFERROR(ROUNDDOWN(G35*G$39,0),"")</f>
        <v/>
      </c>
      <c r="H36" s="21" t="str">
        <f t="shared" si="5"/>
        <v/>
      </c>
      <c r="I36" s="21" t="str">
        <f t="shared" si="5"/>
        <v/>
      </c>
      <c r="J36" s="21" t="str">
        <f t="shared" si="5"/>
        <v/>
      </c>
      <c r="K36" s="21" t="str">
        <f t="shared" si="5"/>
        <v/>
      </c>
      <c r="L36" s="21" t="str">
        <f t="shared" si="5"/>
        <v/>
      </c>
      <c r="M36" s="21" t="str">
        <f t="shared" si="5"/>
        <v/>
      </c>
      <c r="N36" s="21" t="str">
        <f t="shared" si="5"/>
        <v/>
      </c>
      <c r="O36" s="21" t="str">
        <f t="shared" si="5"/>
        <v/>
      </c>
      <c r="P36" s="119">
        <f>SUM($G36:$O36)</f>
        <v>0</v>
      </c>
    </row>
    <row r="37" spans="1:16" ht="15.75" customHeight="1" thickBot="1" x14ac:dyDescent="0.2">
      <c r="A37" s="132"/>
      <c r="B37" s="131"/>
      <c r="D37" s="227"/>
      <c r="E37" s="206" t="s">
        <v>15</v>
      </c>
      <c r="F37" s="207"/>
      <c r="G37" s="85" t="str">
        <f t="shared" ref="G37:O37" si="6">IFERROR(G35+G36,"")</f>
        <v/>
      </c>
      <c r="H37" s="86" t="str">
        <f t="shared" si="6"/>
        <v/>
      </c>
      <c r="I37" s="86" t="str">
        <f t="shared" si="6"/>
        <v/>
      </c>
      <c r="J37" s="86" t="str">
        <f t="shared" si="6"/>
        <v/>
      </c>
      <c r="K37" s="86" t="str">
        <f t="shared" si="6"/>
        <v/>
      </c>
      <c r="L37" s="86" t="str">
        <f t="shared" si="6"/>
        <v/>
      </c>
      <c r="M37" s="86" t="str">
        <f t="shared" si="6"/>
        <v/>
      </c>
      <c r="N37" s="86" t="str">
        <f t="shared" si="6"/>
        <v/>
      </c>
      <c r="O37" s="86" t="str">
        <f t="shared" si="6"/>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7">$K$39</f>
        <v/>
      </c>
      <c r="M39" s="127" t="str">
        <f t="shared" si="7"/>
        <v/>
      </c>
      <c r="N39" s="127" t="str">
        <f t="shared" si="7"/>
        <v/>
      </c>
      <c r="O39" s="127" t="str">
        <f t="shared" si="7"/>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8">IF(AND(G$38=ROUNDDOWN(G$38,3),G$38&lt;=0.1,G$38&lt;&gt;""),"","←←確認してください ")</f>
        <v/>
      </c>
      <c r="H41" s="59" t="str">
        <f t="shared" si="8"/>
        <v/>
      </c>
      <c r="I41" s="59" t="str">
        <f t="shared" si="8"/>
        <v/>
      </c>
      <c r="J41" s="59" t="str">
        <f t="shared" si="8"/>
        <v/>
      </c>
      <c r="K41" s="59" t="str">
        <f t="shared" si="8"/>
        <v/>
      </c>
      <c r="L41" s="59" t="str">
        <f t="shared" si="8"/>
        <v/>
      </c>
      <c r="M41" s="59" t="str">
        <f t="shared" si="8"/>
        <v/>
      </c>
      <c r="N41" s="59" t="str">
        <f t="shared" si="8"/>
        <v/>
      </c>
      <c r="O41" s="59" t="str">
        <f t="shared" si="8"/>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thickBot="1" x14ac:dyDescent="0.2">
      <c r="A43" s="210" t="str">
        <f>IF($A$23="２：税込経費","２番 記入表  ＝＝＝＞","")</f>
        <v/>
      </c>
      <c r="B43" s="210"/>
      <c r="C43" s="94"/>
      <c r="D43" s="102" t="s">
        <v>22</v>
      </c>
      <c r="E43" s="217" t="s">
        <v>88</v>
      </c>
      <c r="F43" s="218"/>
      <c r="G43" s="134">
        <f>G$26</f>
        <v>24</v>
      </c>
      <c r="H43" s="134">
        <f t="shared" ref="H43:O43" si="9">H$26</f>
        <v>25</v>
      </c>
      <c r="I43" s="134">
        <f t="shared" si="9"/>
        <v>26</v>
      </c>
      <c r="J43" s="134">
        <f t="shared" si="9"/>
        <v>27</v>
      </c>
      <c r="K43" s="134">
        <f t="shared" si="9"/>
        <v>28</v>
      </c>
      <c r="L43" s="134">
        <f t="shared" si="9"/>
        <v>29</v>
      </c>
      <c r="M43" s="134">
        <f t="shared" si="9"/>
        <v>30</v>
      </c>
      <c r="N43" s="134">
        <f t="shared" si="9"/>
        <v>31</v>
      </c>
      <c r="O43" s="134">
        <f t="shared" si="9"/>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0">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0"/>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0"/>
        <v>0</v>
      </c>
    </row>
    <row r="48" spans="1:16" ht="15.75" customHeight="1" x14ac:dyDescent="0.15">
      <c r="A48" s="133"/>
      <c r="B48" s="131"/>
      <c r="D48" s="226"/>
      <c r="E48" s="208" t="s">
        <v>8</v>
      </c>
      <c r="F48" s="209"/>
      <c r="G48" s="19">
        <f t="shared" ref="G48:O48" si="11">SUM(G$44:G$47)</f>
        <v>0</v>
      </c>
      <c r="H48" s="16">
        <f t="shared" si="11"/>
        <v>0</v>
      </c>
      <c r="I48" s="16">
        <f t="shared" si="11"/>
        <v>0</v>
      </c>
      <c r="J48" s="16">
        <f t="shared" si="11"/>
        <v>0</v>
      </c>
      <c r="K48" s="16">
        <f t="shared" si="11"/>
        <v>0</v>
      </c>
      <c r="L48" s="16">
        <f t="shared" si="11"/>
        <v>0</v>
      </c>
      <c r="M48" s="16">
        <f t="shared" si="11"/>
        <v>0</v>
      </c>
      <c r="N48" s="16">
        <f t="shared" si="11"/>
        <v>0</v>
      </c>
      <c r="O48" s="16">
        <f t="shared" si="11"/>
        <v>0</v>
      </c>
      <c r="P48" s="29">
        <f>SUM($G48:$O48)</f>
        <v>0</v>
      </c>
    </row>
    <row r="49" spans="1:16" ht="15.75" customHeight="1" x14ac:dyDescent="0.15">
      <c r="A49" s="133"/>
      <c r="B49" s="131"/>
      <c r="D49" s="226"/>
      <c r="E49" s="221" t="s">
        <v>5</v>
      </c>
      <c r="F49" s="222"/>
      <c r="G49" s="9">
        <f t="shared" ref="G49:O49" si="12">IF(G$58="",ROUNDDOWN(G$48*G$55,0),"　未入力あり")</f>
        <v>0</v>
      </c>
      <c r="H49" s="9">
        <f t="shared" si="12"/>
        <v>0</v>
      </c>
      <c r="I49" s="9">
        <f t="shared" si="12"/>
        <v>0</v>
      </c>
      <c r="J49" s="9">
        <f t="shared" si="12"/>
        <v>0</v>
      </c>
      <c r="K49" s="9">
        <f t="shared" si="12"/>
        <v>0</v>
      </c>
      <c r="L49" s="9">
        <f t="shared" si="12"/>
        <v>0</v>
      </c>
      <c r="M49" s="9">
        <f t="shared" si="12"/>
        <v>0</v>
      </c>
      <c r="N49" s="9">
        <f t="shared" si="12"/>
        <v>0</v>
      </c>
      <c r="O49" s="9">
        <f t="shared" si="12"/>
        <v>0</v>
      </c>
      <c r="P49" s="29">
        <f>SUM($G49:$O49)</f>
        <v>0</v>
      </c>
    </row>
    <row r="50" spans="1:16" ht="15.75" customHeight="1" x14ac:dyDescent="0.15">
      <c r="A50" s="133"/>
      <c r="B50" s="131"/>
      <c r="D50" s="226"/>
      <c r="E50" s="208" t="s">
        <v>11</v>
      </c>
      <c r="F50" s="209"/>
      <c r="G50" s="19">
        <f t="shared" ref="G50:O50" si="13">IFERROR(G49+G48,"")</f>
        <v>0</v>
      </c>
      <c r="H50" s="19">
        <f t="shared" si="13"/>
        <v>0</v>
      </c>
      <c r="I50" s="19">
        <f t="shared" si="13"/>
        <v>0</v>
      </c>
      <c r="J50" s="19">
        <f t="shared" si="13"/>
        <v>0</v>
      </c>
      <c r="K50" s="19">
        <f t="shared" si="13"/>
        <v>0</v>
      </c>
      <c r="L50" s="19">
        <f t="shared" si="13"/>
        <v>0</v>
      </c>
      <c r="M50" s="19">
        <f t="shared" si="13"/>
        <v>0</v>
      </c>
      <c r="N50" s="19">
        <f t="shared" si="13"/>
        <v>0</v>
      </c>
      <c r="O50" s="19">
        <f t="shared" si="13"/>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4">IFERROR(G$50,"")</f>
        <v>0</v>
      </c>
      <c r="H52" s="20">
        <f t="shared" si="14"/>
        <v>0</v>
      </c>
      <c r="I52" s="20">
        <f t="shared" si="14"/>
        <v>0</v>
      </c>
      <c r="J52" s="20">
        <f t="shared" si="14"/>
        <v>0</v>
      </c>
      <c r="K52" s="20">
        <f t="shared" si="14"/>
        <v>0</v>
      </c>
      <c r="L52" s="20">
        <f t="shared" si="14"/>
        <v>0</v>
      </c>
      <c r="M52" s="20">
        <f t="shared" si="14"/>
        <v>0</v>
      </c>
      <c r="N52" s="20">
        <f t="shared" si="14"/>
        <v>0</v>
      </c>
      <c r="O52" s="20">
        <f t="shared" si="14"/>
        <v>0</v>
      </c>
      <c r="P52" s="29">
        <f>SUM($G52:$O52)</f>
        <v>0</v>
      </c>
    </row>
    <row r="53" spans="1:16" ht="15.75" customHeight="1" x14ac:dyDescent="0.15">
      <c r="A53" s="133"/>
      <c r="B53" s="131"/>
      <c r="D53" s="226"/>
      <c r="E53" s="228" t="s">
        <v>29</v>
      </c>
      <c r="F53" s="229"/>
      <c r="G53" s="8" t="str">
        <f t="shared" ref="G53:O53" si="15">IFERROR((ROUNDDOWN(G52*G$56/(1+G$56),0)),"")</f>
        <v/>
      </c>
      <c r="H53" s="8" t="str">
        <f t="shared" si="15"/>
        <v/>
      </c>
      <c r="I53" s="8" t="str">
        <f t="shared" si="15"/>
        <v/>
      </c>
      <c r="J53" s="8" t="str">
        <f t="shared" si="15"/>
        <v/>
      </c>
      <c r="K53" s="8" t="str">
        <f t="shared" si="15"/>
        <v/>
      </c>
      <c r="L53" s="8" t="str">
        <f t="shared" si="15"/>
        <v/>
      </c>
      <c r="M53" s="8" t="str">
        <f t="shared" si="15"/>
        <v/>
      </c>
      <c r="N53" s="8" t="str">
        <f t="shared" si="15"/>
        <v/>
      </c>
      <c r="O53" s="8" t="str">
        <f t="shared" si="15"/>
        <v/>
      </c>
      <c r="P53" s="119">
        <f>SUM($G53:$O53)</f>
        <v>0</v>
      </c>
    </row>
    <row r="54" spans="1:16" ht="15.75" customHeight="1" thickBot="1" x14ac:dyDescent="0.2">
      <c r="A54" s="133"/>
      <c r="B54" s="131"/>
      <c r="D54" s="227"/>
      <c r="E54" s="223" t="s">
        <v>15</v>
      </c>
      <c r="F54" s="224"/>
      <c r="G54" s="87" t="str">
        <f t="shared" ref="G54:H54" si="16">IF(G$56="","",G52)</f>
        <v/>
      </c>
      <c r="H54" s="87" t="str">
        <f t="shared" si="16"/>
        <v/>
      </c>
      <c r="I54" s="87" t="str">
        <f>IF(I$56="","",I52)</f>
        <v/>
      </c>
      <c r="J54" s="87" t="str">
        <f t="shared" ref="J54:O54" si="17">IF(J$56="","",J52)</f>
        <v/>
      </c>
      <c r="K54" s="87" t="str">
        <f t="shared" si="17"/>
        <v/>
      </c>
      <c r="L54" s="87" t="str">
        <f t="shared" si="17"/>
        <v/>
      </c>
      <c r="M54" s="87" t="str">
        <f t="shared" si="17"/>
        <v/>
      </c>
      <c r="N54" s="87" t="str">
        <f t="shared" si="17"/>
        <v/>
      </c>
      <c r="O54" s="87" t="str">
        <f t="shared" si="17"/>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8">$K$56</f>
        <v/>
      </c>
      <c r="M56" s="127" t="str">
        <f t="shared" si="18"/>
        <v/>
      </c>
      <c r="N56" s="127" t="str">
        <f t="shared" si="18"/>
        <v/>
      </c>
      <c r="O56" s="127" t="str">
        <f t="shared" si="18"/>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19">IF(AND(G$55=ROUNDDOWN(G$55,3),G$55&lt;=0.1,G$55&lt;&gt;""),"","←←確認してください ")</f>
        <v/>
      </c>
      <c r="H58" s="59" t="str">
        <f t="shared" si="19"/>
        <v/>
      </c>
      <c r="I58" s="59" t="str">
        <f t="shared" si="19"/>
        <v/>
      </c>
      <c r="J58" s="59" t="str">
        <f t="shared" si="19"/>
        <v/>
      </c>
      <c r="K58" s="59" t="str">
        <f t="shared" si="19"/>
        <v/>
      </c>
      <c r="L58" s="59" t="str">
        <f t="shared" si="19"/>
        <v/>
      </c>
      <c r="M58" s="59" t="str">
        <f t="shared" si="19"/>
        <v/>
      </c>
      <c r="N58" s="59" t="str">
        <f t="shared" si="19"/>
        <v/>
      </c>
      <c r="O58" s="59" t="str">
        <f t="shared" si="19"/>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0">H$26</f>
        <v>25</v>
      </c>
      <c r="I60" s="134">
        <f t="shared" si="20"/>
        <v>26</v>
      </c>
      <c r="J60" s="134">
        <f t="shared" si="20"/>
        <v>27</v>
      </c>
      <c r="K60" s="134">
        <f t="shared" si="20"/>
        <v>28</v>
      </c>
      <c r="L60" s="134">
        <f t="shared" si="20"/>
        <v>29</v>
      </c>
      <c r="M60" s="134">
        <f t="shared" si="20"/>
        <v>30</v>
      </c>
      <c r="N60" s="134">
        <f t="shared" si="20"/>
        <v>31</v>
      </c>
      <c r="O60" s="134">
        <f t="shared" si="20"/>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1">SUM(G$61:G$64)</f>
        <v>0</v>
      </c>
      <c r="H65" s="16">
        <f t="shared" si="21"/>
        <v>0</v>
      </c>
      <c r="I65" s="16">
        <f t="shared" si="21"/>
        <v>0</v>
      </c>
      <c r="J65" s="16">
        <f t="shared" si="21"/>
        <v>0</v>
      </c>
      <c r="K65" s="16">
        <f t="shared" si="21"/>
        <v>0</v>
      </c>
      <c r="L65" s="16">
        <f t="shared" si="21"/>
        <v>0</v>
      </c>
      <c r="M65" s="16">
        <f t="shared" si="21"/>
        <v>0</v>
      </c>
      <c r="N65" s="16">
        <f t="shared" si="21"/>
        <v>0</v>
      </c>
      <c r="O65" s="16">
        <f t="shared" si="21"/>
        <v>0</v>
      </c>
      <c r="P65" s="122"/>
    </row>
    <row r="66" spans="1:16" ht="15.75" customHeight="1" x14ac:dyDescent="0.15">
      <c r="A66" s="132"/>
      <c r="B66" s="131"/>
      <c r="D66" s="226"/>
      <c r="E66" s="221" t="s">
        <v>5</v>
      </c>
      <c r="F66" s="222"/>
      <c r="G66" s="9">
        <f t="shared" ref="G66:O66" si="22">IF(G$75="",ROUNDDOWN(G$65*G$72,0),"　未入力あり")</f>
        <v>0</v>
      </c>
      <c r="H66" s="9">
        <f t="shared" si="22"/>
        <v>0</v>
      </c>
      <c r="I66" s="9">
        <f t="shared" si="22"/>
        <v>0</v>
      </c>
      <c r="J66" s="9">
        <f t="shared" si="22"/>
        <v>0</v>
      </c>
      <c r="K66" s="9">
        <f t="shared" si="22"/>
        <v>0</v>
      </c>
      <c r="L66" s="9">
        <f t="shared" si="22"/>
        <v>0</v>
      </c>
      <c r="M66" s="9">
        <f t="shared" si="22"/>
        <v>0</v>
      </c>
      <c r="N66" s="9">
        <f t="shared" si="22"/>
        <v>0</v>
      </c>
      <c r="O66" s="9">
        <f t="shared" si="22"/>
        <v>0</v>
      </c>
      <c r="P66" s="122"/>
    </row>
    <row r="67" spans="1:16" ht="15.75" customHeight="1" x14ac:dyDescent="0.15">
      <c r="A67" s="132"/>
      <c r="B67" s="131"/>
      <c r="D67" s="226"/>
      <c r="E67" s="208" t="s">
        <v>11</v>
      </c>
      <c r="F67" s="209"/>
      <c r="G67" s="19">
        <f t="shared" ref="G67:O67" si="23">IFERROR(G66+G65,"")</f>
        <v>0</v>
      </c>
      <c r="H67" s="19">
        <f t="shared" si="23"/>
        <v>0</v>
      </c>
      <c r="I67" s="19">
        <f t="shared" si="23"/>
        <v>0</v>
      </c>
      <c r="J67" s="19">
        <f t="shared" si="23"/>
        <v>0</v>
      </c>
      <c r="K67" s="19">
        <f t="shared" si="23"/>
        <v>0</v>
      </c>
      <c r="L67" s="19">
        <f t="shared" si="23"/>
        <v>0</v>
      </c>
      <c r="M67" s="19">
        <f t="shared" si="23"/>
        <v>0</v>
      </c>
      <c r="N67" s="19">
        <f t="shared" si="23"/>
        <v>0</v>
      </c>
      <c r="O67" s="19">
        <f t="shared" si="23"/>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4">IFERROR(G$67,"")</f>
        <v>0</v>
      </c>
      <c r="H69" s="20">
        <f t="shared" si="24"/>
        <v>0</v>
      </c>
      <c r="I69" s="20">
        <f t="shared" si="24"/>
        <v>0</v>
      </c>
      <c r="J69" s="20">
        <f t="shared" si="24"/>
        <v>0</v>
      </c>
      <c r="K69" s="20">
        <f t="shared" si="24"/>
        <v>0</v>
      </c>
      <c r="L69" s="20">
        <f t="shared" si="24"/>
        <v>0</v>
      </c>
      <c r="M69" s="20">
        <f t="shared" si="24"/>
        <v>0</v>
      </c>
      <c r="N69" s="20">
        <f t="shared" si="24"/>
        <v>0</v>
      </c>
      <c r="O69" s="20">
        <f t="shared" si="24"/>
        <v>0</v>
      </c>
      <c r="P69" s="122"/>
    </row>
    <row r="70" spans="1:16" ht="29.25"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5">$K$56</f>
        <v/>
      </c>
      <c r="M73" s="127" t="str">
        <f t="shared" si="25"/>
        <v/>
      </c>
      <c r="N73" s="127" t="str">
        <f t="shared" si="25"/>
        <v/>
      </c>
      <c r="O73" s="127" t="str">
        <f t="shared" si="25"/>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6">IF(AND(G$72=ROUNDDOWN(G$72,3),G$72&lt;=0.1,G$72&lt;&gt;""),"","←←確認してください ")</f>
        <v/>
      </c>
      <c r="H75" s="59" t="str">
        <f t="shared" si="26"/>
        <v/>
      </c>
      <c r="I75" s="59" t="str">
        <f t="shared" si="26"/>
        <v/>
      </c>
      <c r="J75" s="59" t="str">
        <f t="shared" si="26"/>
        <v/>
      </c>
      <c r="K75" s="59" t="str">
        <f t="shared" si="26"/>
        <v/>
      </c>
      <c r="L75" s="59" t="str">
        <f t="shared" si="26"/>
        <v/>
      </c>
      <c r="M75" s="59" t="str">
        <f t="shared" si="26"/>
        <v/>
      </c>
      <c r="N75" s="59" t="str">
        <f t="shared" si="26"/>
        <v/>
      </c>
      <c r="O75" s="59" t="str">
        <f t="shared" si="26"/>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27">H$26</f>
        <v>25</v>
      </c>
      <c r="I77" s="134">
        <f t="shared" si="27"/>
        <v>26</v>
      </c>
      <c r="J77" s="134">
        <f t="shared" si="27"/>
        <v>27</v>
      </c>
      <c r="K77" s="134">
        <f t="shared" si="27"/>
        <v>28</v>
      </c>
      <c r="L77" s="134">
        <f t="shared" si="27"/>
        <v>29</v>
      </c>
      <c r="M77" s="134">
        <f t="shared" si="27"/>
        <v>30</v>
      </c>
      <c r="N77" s="134">
        <f t="shared" si="27"/>
        <v>31</v>
      </c>
      <c r="O77" s="134">
        <f t="shared" si="27"/>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8">SUM(G$78:G$81)</f>
        <v>0</v>
      </c>
      <c r="H82" s="16">
        <f t="shared" si="28"/>
        <v>0</v>
      </c>
      <c r="I82" s="16">
        <f t="shared" si="28"/>
        <v>0</v>
      </c>
      <c r="J82" s="16">
        <f t="shared" si="28"/>
        <v>0</v>
      </c>
      <c r="K82" s="16">
        <f t="shared" si="28"/>
        <v>0</v>
      </c>
      <c r="L82" s="16">
        <f t="shared" si="28"/>
        <v>0</v>
      </c>
      <c r="M82" s="16">
        <f t="shared" si="28"/>
        <v>0</v>
      </c>
      <c r="N82" s="16">
        <f t="shared" si="28"/>
        <v>0</v>
      </c>
      <c r="O82" s="16">
        <f t="shared" si="28"/>
        <v>0</v>
      </c>
      <c r="P82" s="122"/>
    </row>
    <row r="83" spans="1:16" ht="15.75" customHeight="1" x14ac:dyDescent="0.15">
      <c r="A83" s="132"/>
      <c r="B83" s="131"/>
      <c r="D83" s="226"/>
      <c r="E83" s="221" t="s">
        <v>5</v>
      </c>
      <c r="F83" s="222"/>
      <c r="G83" s="9">
        <f>IF(G$92="",ROUNDDOWN(G$82*G$89,0),"　未入力あり")</f>
        <v>0</v>
      </c>
      <c r="H83" s="9">
        <f t="shared" ref="H83:O83" si="29">IF(H$92="",ROUNDDOWN(H$82*H$89,0),"　未入力あり")</f>
        <v>0</v>
      </c>
      <c r="I83" s="9">
        <f t="shared" si="29"/>
        <v>0</v>
      </c>
      <c r="J83" s="9">
        <f t="shared" si="29"/>
        <v>0</v>
      </c>
      <c r="K83" s="9">
        <f t="shared" si="29"/>
        <v>0</v>
      </c>
      <c r="L83" s="9">
        <f t="shared" si="29"/>
        <v>0</v>
      </c>
      <c r="M83" s="9">
        <f t="shared" si="29"/>
        <v>0</v>
      </c>
      <c r="N83" s="9">
        <f t="shared" si="29"/>
        <v>0</v>
      </c>
      <c r="O83" s="9">
        <f t="shared" si="29"/>
        <v>0</v>
      </c>
      <c r="P83" s="122"/>
    </row>
    <row r="84" spans="1:16" ht="15.75" customHeight="1" x14ac:dyDescent="0.15">
      <c r="A84" s="132"/>
      <c r="B84" s="131"/>
      <c r="D84" s="226"/>
      <c r="E84" s="208" t="s">
        <v>11</v>
      </c>
      <c r="F84" s="209"/>
      <c r="G84" s="19">
        <f t="shared" ref="G84:O84" si="30">IFERROR(G83+G82,"")</f>
        <v>0</v>
      </c>
      <c r="H84" s="19">
        <f t="shared" si="30"/>
        <v>0</v>
      </c>
      <c r="I84" s="19">
        <f t="shared" si="30"/>
        <v>0</v>
      </c>
      <c r="J84" s="19">
        <f t="shared" si="30"/>
        <v>0</v>
      </c>
      <c r="K84" s="19">
        <f t="shared" si="30"/>
        <v>0</v>
      </c>
      <c r="L84" s="19">
        <f t="shared" si="30"/>
        <v>0</v>
      </c>
      <c r="M84" s="19">
        <f t="shared" si="30"/>
        <v>0</v>
      </c>
      <c r="N84" s="19">
        <f t="shared" si="30"/>
        <v>0</v>
      </c>
      <c r="O84" s="19">
        <f t="shared" si="30"/>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1">IFERROR(G$84,"")</f>
        <v>0</v>
      </c>
      <c r="H86" s="20">
        <f t="shared" si="31"/>
        <v>0</v>
      </c>
      <c r="I86" s="20">
        <f t="shared" si="31"/>
        <v>0</v>
      </c>
      <c r="J86" s="20">
        <f t="shared" si="31"/>
        <v>0</v>
      </c>
      <c r="K86" s="20">
        <f t="shared" si="31"/>
        <v>0</v>
      </c>
      <c r="L86" s="20">
        <f t="shared" si="31"/>
        <v>0</v>
      </c>
      <c r="M86" s="20">
        <f t="shared" si="31"/>
        <v>0</v>
      </c>
      <c r="N86" s="20">
        <f t="shared" si="31"/>
        <v>0</v>
      </c>
      <c r="O86" s="20">
        <f t="shared" si="31"/>
        <v>0</v>
      </c>
      <c r="P86" s="122"/>
    </row>
    <row r="87" spans="1:16" ht="30.75"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2">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3">$K$56</f>
        <v/>
      </c>
      <c r="M90" s="127" t="str">
        <f t="shared" si="33"/>
        <v/>
      </c>
      <c r="N90" s="127" t="str">
        <f t="shared" si="33"/>
        <v/>
      </c>
      <c r="O90" s="127" t="str">
        <f t="shared" si="33"/>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4">IF(AND(G$89=ROUNDDOWN(G$89,3),G$89&lt;=0.1,G$89&lt;&gt;""),"","←←確認してください ")</f>
        <v/>
      </c>
      <c r="H92" s="59" t="str">
        <f t="shared" si="34"/>
        <v/>
      </c>
      <c r="I92" s="59" t="str">
        <f t="shared" si="34"/>
        <v/>
      </c>
      <c r="J92" s="59" t="str">
        <f t="shared" si="34"/>
        <v/>
      </c>
      <c r="K92" s="59" t="str">
        <f t="shared" si="34"/>
        <v/>
      </c>
      <c r="L92" s="59" t="str">
        <f t="shared" si="34"/>
        <v/>
      </c>
      <c r="M92" s="59" t="str">
        <f t="shared" si="34"/>
        <v/>
      </c>
      <c r="N92" s="59" t="str">
        <f t="shared" si="34"/>
        <v/>
      </c>
      <c r="O92" s="59" t="str">
        <f t="shared" si="34"/>
        <v/>
      </c>
      <c r="P92" s="3"/>
    </row>
    <row r="93" spans="1:16" x14ac:dyDescent="0.15">
      <c r="A93" s="131"/>
      <c r="B93" s="131"/>
    </row>
    <row r="94" spans="1:16" x14ac:dyDescent="0.15">
      <c r="A94" s="131"/>
      <c r="B94" s="131"/>
    </row>
    <row r="95" spans="1:16" x14ac:dyDescent="0.15">
      <c r="A95" s="131"/>
      <c r="B95" s="131"/>
    </row>
    <row r="96" spans="1:16" x14ac:dyDescent="0.15">
      <c r="A96" s="131"/>
      <c r="B96" s="131"/>
    </row>
    <row r="97" spans="1:2" x14ac:dyDescent="0.15">
      <c r="A97" s="131"/>
      <c r="B97" s="131"/>
    </row>
    <row r="98" spans="1:2" x14ac:dyDescent="0.15">
      <c r="A98" s="131"/>
      <c r="B98" s="131"/>
    </row>
    <row r="99" spans="1:2" x14ac:dyDescent="0.15">
      <c r="A99" s="131"/>
      <c r="B99" s="131"/>
    </row>
    <row r="100" spans="1:2" x14ac:dyDescent="0.15">
      <c r="A100" s="131"/>
      <c r="B100" s="131"/>
    </row>
    <row r="101" spans="1:2" x14ac:dyDescent="0.15">
      <c r="A101" s="131"/>
      <c r="B101" s="131"/>
    </row>
  </sheetData>
  <sheetProtection password="CEAA" sheet="1" objects="1" scenarios="1" formatCells="0" formatColumns="0"/>
  <protectedRanges>
    <protectedRange sqref="A23:B23" name="範囲1"/>
    <protectedRange sqref="F23:F24" name="範囲2_1_1"/>
    <protectedRange sqref="G38:O38 G55:O55 G72:O72 G89:O89" name="範囲3_2"/>
    <protectedRange sqref="G44:O47" name="範囲6_1_2"/>
    <protectedRange sqref="G61:O64" name="範囲6_2_2"/>
    <protectedRange sqref="G78:O81" name="範囲6_3_2"/>
    <protectedRange sqref="G27:O30" name="範囲6"/>
  </protectedRanges>
  <mergeCells count="83">
    <mergeCell ref="E90:F90"/>
    <mergeCell ref="E91:F91"/>
    <mergeCell ref="E74:F74"/>
    <mergeCell ref="E75:F75"/>
    <mergeCell ref="E92:F92"/>
    <mergeCell ref="E89:F89"/>
    <mergeCell ref="D78:D88"/>
    <mergeCell ref="E78:F78"/>
    <mergeCell ref="E79:F79"/>
    <mergeCell ref="E80:F80"/>
    <mergeCell ref="E81:F81"/>
    <mergeCell ref="E82:F82"/>
    <mergeCell ref="E83:F83"/>
    <mergeCell ref="E84:F84"/>
    <mergeCell ref="E85:F85"/>
    <mergeCell ref="E86:F86"/>
    <mergeCell ref="E87:F87"/>
    <mergeCell ref="E88:F88"/>
    <mergeCell ref="A77:B77"/>
    <mergeCell ref="E77:F77"/>
    <mergeCell ref="E65:F65"/>
    <mergeCell ref="E66:F66"/>
    <mergeCell ref="E67:F67"/>
    <mergeCell ref="E68:F68"/>
    <mergeCell ref="E69:F69"/>
    <mergeCell ref="E70:F70"/>
    <mergeCell ref="D61:D71"/>
    <mergeCell ref="E61:F61"/>
    <mergeCell ref="E62:F62"/>
    <mergeCell ref="E63:F63"/>
    <mergeCell ref="E64:F64"/>
    <mergeCell ref="E71:F71"/>
    <mergeCell ref="E72:F72"/>
    <mergeCell ref="E73:F73"/>
    <mergeCell ref="E56:F56"/>
    <mergeCell ref="E57:F57"/>
    <mergeCell ref="E58:F58"/>
    <mergeCell ref="A60:B60"/>
    <mergeCell ref="E60:F60"/>
    <mergeCell ref="E55:F55"/>
    <mergeCell ref="D42:E42"/>
    <mergeCell ref="A43:B43"/>
    <mergeCell ref="E43:F43"/>
    <mergeCell ref="D44:D54"/>
    <mergeCell ref="E44:F44"/>
    <mergeCell ref="E45:F45"/>
    <mergeCell ref="E46:F46"/>
    <mergeCell ref="E47:F47"/>
    <mergeCell ref="E48:F48"/>
    <mergeCell ref="E49:F49"/>
    <mergeCell ref="E50:F50"/>
    <mergeCell ref="E51:F51"/>
    <mergeCell ref="E52:F52"/>
    <mergeCell ref="E53:F53"/>
    <mergeCell ref="E54:F54"/>
    <mergeCell ref="E41:F41"/>
    <mergeCell ref="D27:D37"/>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A23:B23"/>
    <mergeCell ref="F23:O23"/>
    <mergeCell ref="A24:B24"/>
    <mergeCell ref="F24:O24"/>
    <mergeCell ref="A26:B26"/>
    <mergeCell ref="E26:F26"/>
    <mergeCell ref="E18:P18"/>
    <mergeCell ref="F19:P19"/>
    <mergeCell ref="F20:P20"/>
    <mergeCell ref="F21:P21"/>
    <mergeCell ref="A22:B22"/>
    <mergeCell ref="F22:P22"/>
  </mergeCells>
  <phoneticPr fontId="2"/>
  <conditionalFormatting sqref="C77:P92 D42:P76">
    <cfRule type="expression" dxfId="33" priority="38">
      <formula>$A$23="１：税抜経費"</formula>
    </cfRule>
  </conditionalFormatting>
  <conditionalFormatting sqref="D25:P41 C77:P92 D59:P76">
    <cfRule type="expression" dxfId="32" priority="37">
      <formula>$A$23="２：税込経費"</formula>
    </cfRule>
  </conditionalFormatting>
  <conditionalFormatting sqref="C77:P92 D25:P58 D76:P76">
    <cfRule type="expression" dxfId="31" priority="36">
      <formula>$A$23="３：税抜→税込経費へ変更"</formula>
    </cfRule>
  </conditionalFormatting>
  <conditionalFormatting sqref="D25:P75">
    <cfRule type="expression" dxfId="30" priority="35">
      <formula>$A$23="４：税込→税抜経費へ変更"</formula>
    </cfRule>
  </conditionalFormatting>
  <conditionalFormatting sqref="C26:C41">
    <cfRule type="expression" dxfId="29" priority="13">
      <formula>$A$23="２：税込経費"</formula>
    </cfRule>
  </conditionalFormatting>
  <conditionalFormatting sqref="C26:C41">
    <cfRule type="expression" dxfId="28" priority="12">
      <formula>$A$23="３：税抜→税込経費へ変更"</formula>
    </cfRule>
  </conditionalFormatting>
  <conditionalFormatting sqref="C26:C41">
    <cfRule type="expression" dxfId="27" priority="11">
      <formula>$A$23="４：税込→税抜経費へ変更"</formula>
    </cfRule>
  </conditionalFormatting>
  <conditionalFormatting sqref="C25">
    <cfRule type="expression" dxfId="26" priority="10">
      <formula>$A$23="２：税込経費"</formula>
    </cfRule>
  </conditionalFormatting>
  <conditionalFormatting sqref="C25">
    <cfRule type="expression" dxfId="25" priority="9">
      <formula>$A$23="３：税抜→税込経費へ変更"</formula>
    </cfRule>
  </conditionalFormatting>
  <conditionalFormatting sqref="C25">
    <cfRule type="expression" dxfId="24" priority="8">
      <formula>$A$23="４：税込→税抜経費へ変更"</formula>
    </cfRule>
  </conditionalFormatting>
  <conditionalFormatting sqref="C42:C76">
    <cfRule type="expression" dxfId="23" priority="7">
      <formula>$A$23="１：税抜経費"</formula>
    </cfRule>
  </conditionalFormatting>
  <conditionalFormatting sqref="C59:C76">
    <cfRule type="expression" dxfId="22" priority="6">
      <formula>$A$23="２：税込経費"</formula>
    </cfRule>
  </conditionalFormatting>
  <conditionalFormatting sqref="C42:C58 C76">
    <cfRule type="expression" dxfId="21" priority="5">
      <formula>$A$23="３：税抜→税込経費へ変更"</formula>
    </cfRule>
  </conditionalFormatting>
  <conditionalFormatting sqref="C42:C75">
    <cfRule type="expression" dxfId="20" priority="4">
      <formula>$A$23="４：税込→税抜経費へ変更"</formula>
    </cfRule>
  </conditionalFormatting>
  <conditionalFormatting sqref="C42">
    <cfRule type="expression" dxfId="19" priority="3">
      <formula>$A$23="２：税込経費"</formula>
    </cfRule>
  </conditionalFormatting>
  <conditionalFormatting sqref="C59">
    <cfRule type="expression" dxfId="18" priority="2">
      <formula>$A$23="３：税抜→税込経費へ変更"</formula>
    </cfRule>
  </conditionalFormatting>
  <conditionalFormatting sqref="C76">
    <cfRule type="expression" dxfId="17" priority="1">
      <formula>$A$23="４：税込→税抜経費へ変更"</formula>
    </cfRule>
  </conditionalFormatting>
  <dataValidations count="2">
    <dataValidation type="whole" operator="greaterThanOrEqual" allowBlank="1" showInputMessage="1" showErrorMessage="1" error="整数を入力してください。" sqref="G78:O81 G61:O64 G44:O47 G27:O30">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in="3" max="15" man="1"/>
    <brk id="58" min="3" max="15" man="1"/>
    <brk id="75" min="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P101"/>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75" customWidth="1"/>
    <col min="6" max="6" width="21.125" customWidth="1"/>
    <col min="7" max="15" width="12.75" customWidth="1"/>
    <col min="16" max="16" width="13.625" customWidth="1"/>
  </cols>
  <sheetData>
    <row r="1" spans="1:16" x14ac:dyDescent="0.15">
      <c r="A1" t="str">
        <f>代表研究者用!A1</f>
        <v>（28-4）</v>
      </c>
    </row>
    <row r="2" spans="1:16" ht="14.25" x14ac:dyDescent="0.15">
      <c r="A2" s="12"/>
      <c r="B2" s="3"/>
      <c r="C2" s="3"/>
      <c r="D2" s="3"/>
      <c r="E2" s="32" t="str">
        <f>代表研究者用!E2</f>
        <v>［記入要領］</v>
      </c>
      <c r="F2" s="3"/>
      <c r="G2" s="3"/>
      <c r="H2" s="3"/>
      <c r="I2" s="3"/>
      <c r="J2" s="3"/>
      <c r="K2" s="3"/>
      <c r="L2" s="3"/>
      <c r="M2" s="3"/>
      <c r="N2" s="3"/>
      <c r="O2" s="3"/>
      <c r="P2" s="3"/>
    </row>
    <row r="3" spans="1:16" ht="14.25" x14ac:dyDescent="0.15">
      <c r="A3" s="3"/>
      <c r="B3" s="3"/>
      <c r="C3" s="3"/>
      <c r="D3" s="3"/>
      <c r="E3" s="105" t="str">
        <f>代表研究者用!E3</f>
        <v>１．水色地のセルに名称、数値等を記入してください。（水色地のセルは保護されておりませんので、記載可能です。）</v>
      </c>
      <c r="F3" s="13"/>
      <c r="G3" s="3"/>
      <c r="H3" s="3"/>
      <c r="I3" s="3"/>
      <c r="J3" s="3"/>
      <c r="K3" s="3"/>
      <c r="L3" s="3"/>
      <c r="M3" s="3"/>
      <c r="N3" s="3"/>
      <c r="O3" s="3"/>
      <c r="P3" s="12"/>
    </row>
    <row r="4" spans="1:16" x14ac:dyDescent="0.15">
      <c r="A4" s="3"/>
      <c r="B4" s="3"/>
      <c r="C4" s="3"/>
      <c r="D4" s="3"/>
      <c r="E4" s="33" t="str">
        <f>代表研究者用!E4</f>
        <v>　　・費用欄は０円を含め記入してください。</v>
      </c>
      <c r="F4" s="6"/>
      <c r="G4" s="3"/>
      <c r="H4" s="3"/>
      <c r="I4" s="3"/>
      <c r="J4" s="3"/>
      <c r="K4" s="3"/>
      <c r="L4" s="3"/>
      <c r="M4" s="3"/>
      <c r="N4" s="3"/>
      <c r="O4" s="3"/>
      <c r="P4" s="3"/>
    </row>
    <row r="5" spans="1:16" x14ac:dyDescent="0.15">
      <c r="A5" s="3"/>
      <c r="B5" s="3"/>
      <c r="C5" s="3"/>
      <c r="D5" s="3"/>
      <c r="E5" s="33" t="str">
        <f>代表研究者用!E5</f>
        <v>　　・文字入力が不要なセルは空欄にしておいてください。</v>
      </c>
      <c r="F5" s="7"/>
      <c r="G5" s="3"/>
      <c r="H5" s="3"/>
      <c r="I5" s="3"/>
      <c r="J5" s="3"/>
      <c r="K5" s="3"/>
      <c r="L5" s="3"/>
      <c r="M5" s="3"/>
      <c r="N5" s="3"/>
      <c r="O5" s="3"/>
      <c r="P5" s="3"/>
    </row>
    <row r="6" spans="1:16" x14ac:dyDescent="0.15">
      <c r="A6" s="3"/>
      <c r="B6" s="3"/>
      <c r="C6" s="3"/>
      <c r="D6" s="3"/>
      <c r="E6" s="33" t="str">
        <f>代表研究者用!E6</f>
        <v>　　・一般管理費率は小数点第２位以下を切り捨てた比率（一般管理費率計算書で提示した率）を記入してください。</v>
      </c>
      <c r="F6" s="1"/>
      <c r="G6" s="3"/>
      <c r="H6" s="3"/>
      <c r="I6" s="3"/>
      <c r="J6" s="3"/>
      <c r="K6" s="3"/>
      <c r="L6" s="3"/>
      <c r="M6" s="3"/>
      <c r="N6" s="3"/>
      <c r="O6" s="3"/>
      <c r="P6" s="3"/>
    </row>
    <row r="7" spans="1:16" x14ac:dyDescent="0.15">
      <c r="A7" s="3"/>
      <c r="B7" s="3"/>
      <c r="C7" s="3"/>
      <c r="D7" s="5"/>
      <c r="E7" s="33" t="str">
        <f>代表研究者用!E7</f>
        <v>　　・契約年度（変更契約年度含む）以降の費用欄には各年度の計画額を記入してください。</v>
      </c>
      <c r="F7" s="7"/>
      <c r="G7" s="3"/>
      <c r="H7" s="3"/>
      <c r="I7" s="3"/>
      <c r="J7" s="3"/>
      <c r="K7" s="3"/>
      <c r="L7" s="3"/>
      <c r="M7" s="3"/>
      <c r="N7" s="3"/>
      <c r="O7" s="3"/>
      <c r="P7" s="3"/>
    </row>
    <row r="8" spans="1:16" x14ac:dyDescent="0.15">
      <c r="A8" s="3"/>
      <c r="B8" s="3"/>
      <c r="C8" s="3"/>
      <c r="D8" s="5"/>
      <c r="E8" s="33" t="str">
        <f>代表研究者用!E8</f>
        <v>　  ・費用欄の金額は整数で記入してください。計算式又は小数以下を記入しないでください。</v>
      </c>
      <c r="F8" s="3"/>
      <c r="G8" s="24"/>
      <c r="H8" s="24"/>
      <c r="I8" s="24"/>
      <c r="J8" s="24"/>
      <c r="K8" s="24"/>
      <c r="L8" s="24"/>
      <c r="M8" s="24"/>
      <c r="N8" s="24"/>
      <c r="O8" s="24"/>
      <c r="P8" s="4"/>
    </row>
    <row r="9" spans="1:16" x14ac:dyDescent="0.15">
      <c r="A9" s="3"/>
      <c r="B9" s="3"/>
      <c r="C9" s="3"/>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row>
    <row r="10" spans="1:16" x14ac:dyDescent="0.15">
      <c r="A10" s="3"/>
      <c r="B10" s="3"/>
      <c r="C10" s="3"/>
      <c r="D10" s="5"/>
      <c r="E10" s="33"/>
      <c r="F10" s="23"/>
      <c r="G10" s="24"/>
      <c r="H10" s="24"/>
      <c r="I10" s="24"/>
      <c r="J10" s="24"/>
      <c r="K10" s="24"/>
      <c r="L10" s="24"/>
      <c r="M10" s="24"/>
      <c r="N10" s="24"/>
      <c r="O10" s="24"/>
      <c r="P10" s="4"/>
    </row>
    <row r="11" spans="1:16" x14ac:dyDescent="0.15">
      <c r="A11" s="3"/>
      <c r="B11" s="3"/>
      <c r="C11" s="3"/>
      <c r="D11" s="3"/>
      <c r="E11" s="33" t="str">
        <f>代表研究者用!E11</f>
        <v>２．過去年度の費用欄には契約書に添付の「実施計画書別紙１」に記載されている計画額を記入してください。</v>
      </c>
      <c r="F11" s="1"/>
      <c r="G11" s="3"/>
      <c r="H11" s="3"/>
      <c r="I11" s="3"/>
      <c r="J11" s="3"/>
      <c r="K11" s="3"/>
      <c r="L11" s="3"/>
      <c r="M11" s="3"/>
      <c r="N11" s="3"/>
      <c r="O11" s="3"/>
      <c r="P11" s="3"/>
    </row>
    <row r="12" spans="1:16" x14ac:dyDescent="0.15">
      <c r="A12" s="3"/>
      <c r="B12" s="3"/>
      <c r="C12" s="3"/>
      <c r="D12" s="5"/>
      <c r="E12" s="33" t="str">
        <f>代表研究者用!E12</f>
        <v>　　　ただし、繰越が承認された課題については承認後の金額を記入してください。</v>
      </c>
      <c r="F12" s="7"/>
      <c r="G12" s="3"/>
      <c r="H12" s="3"/>
      <c r="I12" s="3"/>
      <c r="J12" s="3"/>
      <c r="K12" s="3"/>
      <c r="L12" s="3"/>
      <c r="M12" s="3"/>
      <c r="N12" s="3"/>
      <c r="O12" s="3"/>
      <c r="P12" s="3"/>
    </row>
    <row r="13" spans="1:16" ht="14.25" x14ac:dyDescent="0.15">
      <c r="A13" s="3"/>
      <c r="B13" s="3"/>
      <c r="C13" s="3"/>
      <c r="D13" s="5"/>
      <c r="E13" s="34" t="str">
        <f>研究分担者１用!E13</f>
        <v>［その他］</v>
      </c>
      <c r="F13" s="25"/>
      <c r="G13" s="25"/>
      <c r="H13" s="25"/>
      <c r="I13" s="25"/>
      <c r="J13" s="25"/>
      <c r="K13" s="25"/>
      <c r="L13" s="25"/>
      <c r="M13" s="25"/>
      <c r="N13" s="25"/>
      <c r="O13" s="25"/>
      <c r="P13" s="4"/>
    </row>
    <row r="14" spans="1:16" x14ac:dyDescent="0.15">
      <c r="A14" s="3"/>
      <c r="B14" s="3"/>
      <c r="C14" s="3"/>
      <c r="D14" s="3"/>
      <c r="E14" s="39" t="str">
        <f>研究分担者１用!E14</f>
        <v>１．契約書には契約年度以外は非表示にして印刷した別紙１を添付します。</v>
      </c>
      <c r="F14" s="3"/>
      <c r="G14" s="25"/>
      <c r="H14" s="25"/>
      <c r="I14" s="25"/>
      <c r="J14" s="25"/>
      <c r="K14" s="25"/>
      <c r="L14" s="25"/>
      <c r="M14" s="25"/>
      <c r="N14" s="25"/>
      <c r="O14" s="25"/>
      <c r="P14" s="4"/>
    </row>
    <row r="15" spans="1:16" x14ac:dyDescent="0.15">
      <c r="A15" s="3"/>
      <c r="B15" s="3"/>
      <c r="C15" s="3"/>
      <c r="D15" s="3"/>
      <c r="E15" s="38" t="str">
        <f>研究分担者１用!E15</f>
        <v>２．契約書には研究開発課題全体の実施計画書(本文）と各者ごとの別紙１を添付します。</v>
      </c>
      <c r="F15" s="1"/>
      <c r="G15" s="3"/>
      <c r="H15" s="3"/>
      <c r="I15" s="3"/>
      <c r="J15" s="3"/>
      <c r="K15" s="3"/>
      <c r="L15" s="3"/>
      <c r="M15" s="3"/>
      <c r="N15" s="3"/>
      <c r="O15" s="3"/>
      <c r="P15" s="3"/>
    </row>
    <row r="16" spans="1:16" x14ac:dyDescent="0.15">
      <c r="A16" s="3"/>
      <c r="B16" s="3"/>
      <c r="C16" s="3"/>
      <c r="D16" s="3"/>
      <c r="E16" s="38" t="str">
        <f>研究分担者１用!E16</f>
        <v>３．研究分担者の消費税率は代表研究者の消費税率と同率とします。</v>
      </c>
      <c r="F16" s="1"/>
      <c r="G16" s="3"/>
      <c r="H16" s="3"/>
      <c r="I16" s="3"/>
      <c r="J16" s="3"/>
      <c r="K16" s="3"/>
      <c r="L16" s="3"/>
      <c r="M16" s="3"/>
      <c r="N16" s="3"/>
      <c r="O16" s="3"/>
      <c r="P16" s="3"/>
    </row>
    <row r="17" spans="1:16" x14ac:dyDescent="0.15">
      <c r="A17" s="3"/>
      <c r="B17" s="3"/>
      <c r="C17" s="3"/>
      <c r="D17" s="3"/>
      <c r="E17" s="35"/>
      <c r="F17" s="1"/>
      <c r="G17" s="3"/>
      <c r="H17" s="3"/>
      <c r="I17" s="3"/>
      <c r="J17" s="3"/>
      <c r="K17" s="3"/>
      <c r="L17" s="3"/>
      <c r="M17" s="3"/>
      <c r="N17" s="3"/>
      <c r="O17" s="3"/>
      <c r="P17" s="3"/>
    </row>
    <row r="18" spans="1:16" ht="40.5" customHeight="1" x14ac:dyDescent="0.15">
      <c r="A18" s="3"/>
      <c r="B18" s="3"/>
      <c r="C18" s="3"/>
      <c r="D18" s="3"/>
      <c r="E18" s="178" t="str">
        <f>代表研究者用!$E$18</f>
        <v>研究開発課題必要概算経費一覧表【連名契約】【税込用・税抜用】</v>
      </c>
      <c r="F18" s="178"/>
      <c r="G18" s="178"/>
      <c r="H18" s="178"/>
      <c r="I18" s="178"/>
      <c r="J18" s="178"/>
      <c r="K18" s="178"/>
      <c r="L18" s="178"/>
      <c r="M18" s="178"/>
      <c r="N18" s="178"/>
      <c r="O18" s="178"/>
      <c r="P18" s="178"/>
    </row>
    <row r="19" spans="1:16"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16" ht="27" customHeight="1" x14ac:dyDescent="0.15">
      <c r="C20" s="11" t="s">
        <v>77</v>
      </c>
      <c r="E20" s="45" t="s">
        <v>72</v>
      </c>
      <c r="F20" s="250" t="str">
        <f>代表研究者用!$F$20</f>
        <v>○○○の研究開発</v>
      </c>
      <c r="G20" s="250"/>
      <c r="H20" s="250"/>
      <c r="I20" s="250"/>
      <c r="J20" s="250"/>
      <c r="K20" s="250"/>
      <c r="L20" s="250"/>
      <c r="M20" s="250"/>
      <c r="N20" s="250"/>
      <c r="O20" s="250"/>
      <c r="P20" s="250"/>
    </row>
    <row r="21" spans="1:16"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16"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16" ht="19.5" thickBot="1" x14ac:dyDescent="0.2">
      <c r="A23" s="203" t="s">
        <v>83</v>
      </c>
      <c r="B23" s="204"/>
      <c r="C23" s="11" t="s">
        <v>80</v>
      </c>
      <c r="E23" s="2" t="s">
        <v>7</v>
      </c>
      <c r="F23" s="252"/>
      <c r="G23" s="238"/>
      <c r="H23" s="238"/>
      <c r="I23" s="238"/>
      <c r="J23" s="238"/>
      <c r="K23" s="238"/>
      <c r="L23" s="238"/>
      <c r="M23" s="238"/>
      <c r="N23" s="238"/>
      <c r="O23" s="238"/>
      <c r="P23" s="3"/>
    </row>
    <row r="24" spans="1:16"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16" s="92" customFormat="1" ht="15.75" customHeight="1" thickBot="1" x14ac:dyDescent="0.2">
      <c r="A25" s="88"/>
      <c r="B25" s="88"/>
      <c r="C25" s="71" t="s">
        <v>82</v>
      </c>
      <c r="D25" s="91" t="s">
        <v>44</v>
      </c>
      <c r="E25" s="2"/>
      <c r="F25"/>
      <c r="G25" s="89"/>
      <c r="H25" s="89"/>
      <c r="I25" s="89"/>
      <c r="J25" s="101"/>
      <c r="K25" s="89"/>
      <c r="L25" s="89"/>
      <c r="M25" s="89"/>
      <c r="N25" s="89"/>
      <c r="O25" s="89"/>
      <c r="P25" s="90" t="s">
        <v>19</v>
      </c>
    </row>
    <row r="26" spans="1:16" ht="18" customHeight="1" thickBot="1" x14ac:dyDescent="0.2">
      <c r="A26" s="210" t="str">
        <f>IF($A$23="１：税抜経費","１番 記入表  ＝＝＝＞","")</f>
        <v/>
      </c>
      <c r="B26" s="210"/>
      <c r="C26" s="94"/>
      <c r="D26" s="102" t="s">
        <v>22</v>
      </c>
      <c r="E26" s="217" t="s">
        <v>88</v>
      </c>
      <c r="F26" s="218"/>
      <c r="G26" s="134">
        <f>代表研究者用!G$26</f>
        <v>24</v>
      </c>
      <c r="H26" s="134">
        <f>G26+1</f>
        <v>25</v>
      </c>
      <c r="I26" s="134">
        <f>H26+1</f>
        <v>26</v>
      </c>
      <c r="J26" s="134">
        <f>代表研究者用!J$26</f>
        <v>27</v>
      </c>
      <c r="K26" s="134">
        <f>代表研究者用!K$26</f>
        <v>28</v>
      </c>
      <c r="L26" s="134">
        <f>代表研究者用!L$26</f>
        <v>29</v>
      </c>
      <c r="M26" s="134">
        <f>代表研究者用!M$26</f>
        <v>30</v>
      </c>
      <c r="N26" s="134">
        <f>代表研究者用!N$26</f>
        <v>31</v>
      </c>
      <c r="O26" s="134">
        <f>代表研究者用!O$26</f>
        <v>32</v>
      </c>
      <c r="P26" s="17" t="s">
        <v>16</v>
      </c>
    </row>
    <row r="27" spans="1:16"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16"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0">SUM($G28:$O28)</f>
        <v>0</v>
      </c>
    </row>
    <row r="29" spans="1:16" ht="15.75" customHeight="1" x14ac:dyDescent="0.15">
      <c r="A29" s="53" t="str">
        <f>IF($A$13="１：税抜変更なし","適用シート","")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0"/>
        <v>0</v>
      </c>
    </row>
    <row r="30" spans="1:16"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0"/>
        <v>0</v>
      </c>
    </row>
    <row r="31" spans="1:16" ht="15.75" customHeight="1" x14ac:dyDescent="0.15">
      <c r="A31" s="132"/>
      <c r="B31" s="131"/>
      <c r="D31" s="226"/>
      <c r="E31" s="208" t="s">
        <v>8</v>
      </c>
      <c r="F31" s="209"/>
      <c r="G31" s="19">
        <f t="shared" ref="G31:O31" si="1">SUM(G$27:G$30)</f>
        <v>0</v>
      </c>
      <c r="H31" s="16">
        <f t="shared" si="1"/>
        <v>0</v>
      </c>
      <c r="I31" s="16">
        <f t="shared" si="1"/>
        <v>0</v>
      </c>
      <c r="J31" s="16">
        <f t="shared" si="1"/>
        <v>0</v>
      </c>
      <c r="K31" s="16">
        <f t="shared" si="1"/>
        <v>0</v>
      </c>
      <c r="L31" s="16">
        <f t="shared" si="1"/>
        <v>0</v>
      </c>
      <c r="M31" s="16">
        <f t="shared" si="1"/>
        <v>0</v>
      </c>
      <c r="N31" s="16">
        <f t="shared" si="1"/>
        <v>0</v>
      </c>
      <c r="O31" s="16">
        <f t="shared" si="1"/>
        <v>0</v>
      </c>
      <c r="P31" s="18">
        <f>SUM($G31:$O31)</f>
        <v>0</v>
      </c>
    </row>
    <row r="32" spans="1:16" ht="15.75" customHeight="1" x14ac:dyDescent="0.15">
      <c r="A32" s="132"/>
      <c r="B32" s="131"/>
      <c r="D32" s="226"/>
      <c r="E32" s="221" t="s">
        <v>5</v>
      </c>
      <c r="F32" s="222"/>
      <c r="G32" s="9">
        <f>IF(G$41="",ROUNDDOWN(G$31*G$38,0),"　未入力あり")</f>
        <v>0</v>
      </c>
      <c r="H32" s="9">
        <f t="shared" ref="H32:O32" si="2">IF(H$41="",ROUNDDOWN(H$31*H$38,0),"　未入力あり")</f>
        <v>0</v>
      </c>
      <c r="I32" s="9">
        <f t="shared" si="2"/>
        <v>0</v>
      </c>
      <c r="J32" s="9">
        <f t="shared" si="2"/>
        <v>0</v>
      </c>
      <c r="K32" s="9">
        <f t="shared" si="2"/>
        <v>0</v>
      </c>
      <c r="L32" s="9">
        <f t="shared" si="2"/>
        <v>0</v>
      </c>
      <c r="M32" s="9">
        <f t="shared" si="2"/>
        <v>0</v>
      </c>
      <c r="N32" s="9">
        <f t="shared" si="2"/>
        <v>0</v>
      </c>
      <c r="O32" s="9">
        <f t="shared" si="2"/>
        <v>0</v>
      </c>
      <c r="P32" s="18">
        <f t="shared" si="0"/>
        <v>0</v>
      </c>
    </row>
    <row r="33" spans="1:16" ht="15.75" customHeight="1" x14ac:dyDescent="0.15">
      <c r="A33" s="132"/>
      <c r="B33" s="131"/>
      <c r="D33" s="226"/>
      <c r="E33" s="208" t="s">
        <v>11</v>
      </c>
      <c r="F33" s="209"/>
      <c r="G33" s="19">
        <f t="shared" ref="G33:O33" si="3">IFERROR(G32+G31,"")</f>
        <v>0</v>
      </c>
      <c r="H33" s="19">
        <f t="shared" si="3"/>
        <v>0</v>
      </c>
      <c r="I33" s="19">
        <f t="shared" si="3"/>
        <v>0</v>
      </c>
      <c r="J33" s="19">
        <f t="shared" si="3"/>
        <v>0</v>
      </c>
      <c r="K33" s="19">
        <f t="shared" si="3"/>
        <v>0</v>
      </c>
      <c r="L33" s="19">
        <f t="shared" si="3"/>
        <v>0</v>
      </c>
      <c r="M33" s="19">
        <f t="shared" si="3"/>
        <v>0</v>
      </c>
      <c r="N33" s="19">
        <f t="shared" si="3"/>
        <v>0</v>
      </c>
      <c r="O33" s="19">
        <f t="shared" si="3"/>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4">IFERROR(G$33,"")</f>
        <v>0</v>
      </c>
      <c r="H35" s="20">
        <f t="shared" si="4"/>
        <v>0</v>
      </c>
      <c r="I35" s="20">
        <f t="shared" si="4"/>
        <v>0</v>
      </c>
      <c r="J35" s="20">
        <f t="shared" si="4"/>
        <v>0</v>
      </c>
      <c r="K35" s="20">
        <f t="shared" si="4"/>
        <v>0</v>
      </c>
      <c r="L35" s="20">
        <f t="shared" si="4"/>
        <v>0</v>
      </c>
      <c r="M35" s="20">
        <f t="shared" si="4"/>
        <v>0</v>
      </c>
      <c r="N35" s="20">
        <f t="shared" si="4"/>
        <v>0</v>
      </c>
      <c r="O35" s="20">
        <f t="shared" si="4"/>
        <v>0</v>
      </c>
      <c r="P35" s="18">
        <f>SUM($G35:$O35)</f>
        <v>0</v>
      </c>
    </row>
    <row r="36" spans="1:16" ht="15.75" customHeight="1" x14ac:dyDescent="0.15">
      <c r="A36" s="132"/>
      <c r="B36" s="131"/>
      <c r="D36" s="226"/>
      <c r="E36" s="228" t="s">
        <v>28</v>
      </c>
      <c r="F36" s="229"/>
      <c r="G36" s="21" t="str">
        <f t="shared" ref="G36:O36" si="5">IFERROR(ROUNDDOWN(G35*G$39,0),"")</f>
        <v/>
      </c>
      <c r="H36" s="21" t="str">
        <f t="shared" si="5"/>
        <v/>
      </c>
      <c r="I36" s="21" t="str">
        <f t="shared" si="5"/>
        <v/>
      </c>
      <c r="J36" s="21" t="str">
        <f t="shared" si="5"/>
        <v/>
      </c>
      <c r="K36" s="21" t="str">
        <f t="shared" si="5"/>
        <v/>
      </c>
      <c r="L36" s="21" t="str">
        <f t="shared" si="5"/>
        <v/>
      </c>
      <c r="M36" s="21" t="str">
        <f t="shared" si="5"/>
        <v/>
      </c>
      <c r="N36" s="21" t="str">
        <f t="shared" si="5"/>
        <v/>
      </c>
      <c r="O36" s="21" t="str">
        <f t="shared" si="5"/>
        <v/>
      </c>
      <c r="P36" s="119">
        <f>SUM($G36:$O36)</f>
        <v>0</v>
      </c>
    </row>
    <row r="37" spans="1:16" ht="15.75" customHeight="1" thickBot="1" x14ac:dyDescent="0.2">
      <c r="A37" s="132"/>
      <c r="B37" s="131"/>
      <c r="D37" s="227"/>
      <c r="E37" s="206" t="s">
        <v>15</v>
      </c>
      <c r="F37" s="207"/>
      <c r="G37" s="85" t="str">
        <f t="shared" ref="G37:O37" si="6">IFERROR(G35+G36,"")</f>
        <v/>
      </c>
      <c r="H37" s="86" t="str">
        <f t="shared" si="6"/>
        <v/>
      </c>
      <c r="I37" s="86" t="str">
        <f t="shared" si="6"/>
        <v/>
      </c>
      <c r="J37" s="86" t="str">
        <f t="shared" si="6"/>
        <v/>
      </c>
      <c r="K37" s="86" t="str">
        <f t="shared" si="6"/>
        <v/>
      </c>
      <c r="L37" s="86" t="str">
        <f t="shared" si="6"/>
        <v/>
      </c>
      <c r="M37" s="86" t="str">
        <f t="shared" si="6"/>
        <v/>
      </c>
      <c r="N37" s="86" t="str">
        <f t="shared" si="6"/>
        <v/>
      </c>
      <c r="O37" s="86" t="str">
        <f t="shared" si="6"/>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7">$K$39</f>
        <v/>
      </c>
      <c r="M39" s="127" t="str">
        <f t="shared" si="7"/>
        <v/>
      </c>
      <c r="N39" s="127" t="str">
        <f t="shared" si="7"/>
        <v/>
      </c>
      <c r="O39" s="127" t="str">
        <f t="shared" si="7"/>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8">IF(AND(G$38=ROUNDDOWN(G$38,3),G$38&lt;=0.1,G$38&lt;&gt;""),"","←←確認してください ")</f>
        <v/>
      </c>
      <c r="H41" s="59" t="str">
        <f t="shared" si="8"/>
        <v/>
      </c>
      <c r="I41" s="59" t="str">
        <f t="shared" si="8"/>
        <v/>
      </c>
      <c r="J41" s="59" t="str">
        <f t="shared" si="8"/>
        <v/>
      </c>
      <c r="K41" s="59" t="str">
        <f t="shared" si="8"/>
        <v/>
      </c>
      <c r="L41" s="59" t="str">
        <f t="shared" si="8"/>
        <v/>
      </c>
      <c r="M41" s="59" t="str">
        <f t="shared" si="8"/>
        <v/>
      </c>
      <c r="N41" s="59" t="str">
        <f t="shared" si="8"/>
        <v/>
      </c>
      <c r="O41" s="59" t="str">
        <f t="shared" si="8"/>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thickBot="1" x14ac:dyDescent="0.2">
      <c r="A43" s="210" t="str">
        <f>IF($A$23="２：税込経費","２番 記入表  ＝＝＝＞","")</f>
        <v/>
      </c>
      <c r="B43" s="210"/>
      <c r="C43" s="94"/>
      <c r="D43" s="102" t="s">
        <v>22</v>
      </c>
      <c r="E43" s="217" t="s">
        <v>88</v>
      </c>
      <c r="F43" s="218"/>
      <c r="G43" s="134">
        <f>G$26</f>
        <v>24</v>
      </c>
      <c r="H43" s="134">
        <f t="shared" ref="H43:O43" si="9">H$26</f>
        <v>25</v>
      </c>
      <c r="I43" s="134">
        <f t="shared" si="9"/>
        <v>26</v>
      </c>
      <c r="J43" s="134">
        <f t="shared" si="9"/>
        <v>27</v>
      </c>
      <c r="K43" s="134">
        <f t="shared" si="9"/>
        <v>28</v>
      </c>
      <c r="L43" s="134">
        <f t="shared" si="9"/>
        <v>29</v>
      </c>
      <c r="M43" s="134">
        <f t="shared" si="9"/>
        <v>30</v>
      </c>
      <c r="N43" s="134">
        <f t="shared" si="9"/>
        <v>31</v>
      </c>
      <c r="O43" s="134">
        <f t="shared" si="9"/>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0">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0"/>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0"/>
        <v>0</v>
      </c>
    </row>
    <row r="48" spans="1:16" ht="15.75" customHeight="1" x14ac:dyDescent="0.15">
      <c r="A48" s="133"/>
      <c r="B48" s="131"/>
      <c r="D48" s="226"/>
      <c r="E48" s="208" t="s">
        <v>8</v>
      </c>
      <c r="F48" s="209"/>
      <c r="G48" s="19">
        <f t="shared" ref="G48:O48" si="11">SUM(G$44:G$47)</f>
        <v>0</v>
      </c>
      <c r="H48" s="16">
        <f t="shared" si="11"/>
        <v>0</v>
      </c>
      <c r="I48" s="16">
        <f t="shared" si="11"/>
        <v>0</v>
      </c>
      <c r="J48" s="16">
        <f t="shared" si="11"/>
        <v>0</v>
      </c>
      <c r="K48" s="16">
        <f t="shared" si="11"/>
        <v>0</v>
      </c>
      <c r="L48" s="16">
        <f t="shared" si="11"/>
        <v>0</v>
      </c>
      <c r="M48" s="16">
        <f t="shared" si="11"/>
        <v>0</v>
      </c>
      <c r="N48" s="16">
        <f t="shared" si="11"/>
        <v>0</v>
      </c>
      <c r="O48" s="16">
        <f t="shared" si="11"/>
        <v>0</v>
      </c>
      <c r="P48" s="29">
        <f>SUM($G48:$O48)</f>
        <v>0</v>
      </c>
    </row>
    <row r="49" spans="1:16" ht="15.75" customHeight="1" x14ac:dyDescent="0.15">
      <c r="A49" s="133"/>
      <c r="B49" s="131"/>
      <c r="D49" s="226"/>
      <c r="E49" s="221" t="s">
        <v>5</v>
      </c>
      <c r="F49" s="222"/>
      <c r="G49" s="9">
        <f t="shared" ref="G49:O49" si="12">IF(G$58="",ROUNDDOWN(G$48*G$55,0),"　未入力あり")</f>
        <v>0</v>
      </c>
      <c r="H49" s="9">
        <f t="shared" si="12"/>
        <v>0</v>
      </c>
      <c r="I49" s="9">
        <f t="shared" si="12"/>
        <v>0</v>
      </c>
      <c r="J49" s="9">
        <f t="shared" si="12"/>
        <v>0</v>
      </c>
      <c r="K49" s="9">
        <f t="shared" si="12"/>
        <v>0</v>
      </c>
      <c r="L49" s="9">
        <f t="shared" si="12"/>
        <v>0</v>
      </c>
      <c r="M49" s="9">
        <f t="shared" si="12"/>
        <v>0</v>
      </c>
      <c r="N49" s="9">
        <f t="shared" si="12"/>
        <v>0</v>
      </c>
      <c r="O49" s="9">
        <f t="shared" si="12"/>
        <v>0</v>
      </c>
      <c r="P49" s="29">
        <f>SUM($G49:$O49)</f>
        <v>0</v>
      </c>
    </row>
    <row r="50" spans="1:16" ht="15.75" customHeight="1" x14ac:dyDescent="0.15">
      <c r="A50" s="133"/>
      <c r="B50" s="131"/>
      <c r="D50" s="226"/>
      <c r="E50" s="208" t="s">
        <v>11</v>
      </c>
      <c r="F50" s="209"/>
      <c r="G50" s="19">
        <f t="shared" ref="G50:O50" si="13">IFERROR(G49+G48,"")</f>
        <v>0</v>
      </c>
      <c r="H50" s="19">
        <f t="shared" si="13"/>
        <v>0</v>
      </c>
      <c r="I50" s="19">
        <f t="shared" si="13"/>
        <v>0</v>
      </c>
      <c r="J50" s="19">
        <f t="shared" si="13"/>
        <v>0</v>
      </c>
      <c r="K50" s="19">
        <f t="shared" si="13"/>
        <v>0</v>
      </c>
      <c r="L50" s="19">
        <f t="shared" si="13"/>
        <v>0</v>
      </c>
      <c r="M50" s="19">
        <f t="shared" si="13"/>
        <v>0</v>
      </c>
      <c r="N50" s="19">
        <f t="shared" si="13"/>
        <v>0</v>
      </c>
      <c r="O50" s="19">
        <f t="shared" si="13"/>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4">IFERROR(G$50,"")</f>
        <v>0</v>
      </c>
      <c r="H52" s="20">
        <f t="shared" si="14"/>
        <v>0</v>
      </c>
      <c r="I52" s="20">
        <f t="shared" si="14"/>
        <v>0</v>
      </c>
      <c r="J52" s="20">
        <f t="shared" si="14"/>
        <v>0</v>
      </c>
      <c r="K52" s="20">
        <f t="shared" si="14"/>
        <v>0</v>
      </c>
      <c r="L52" s="20">
        <f t="shared" si="14"/>
        <v>0</v>
      </c>
      <c r="M52" s="20">
        <f t="shared" si="14"/>
        <v>0</v>
      </c>
      <c r="N52" s="20">
        <f t="shared" si="14"/>
        <v>0</v>
      </c>
      <c r="O52" s="20">
        <f t="shared" si="14"/>
        <v>0</v>
      </c>
      <c r="P52" s="29">
        <f>SUM($G52:$O52)</f>
        <v>0</v>
      </c>
    </row>
    <row r="53" spans="1:16" ht="15.75" customHeight="1" x14ac:dyDescent="0.15">
      <c r="A53" s="133"/>
      <c r="B53" s="131"/>
      <c r="D53" s="226"/>
      <c r="E53" s="228" t="s">
        <v>29</v>
      </c>
      <c r="F53" s="229"/>
      <c r="G53" s="8" t="str">
        <f t="shared" ref="G53:O53" si="15">IFERROR((ROUNDDOWN(G52*G$56/(1+G$56),0)),"")</f>
        <v/>
      </c>
      <c r="H53" s="8" t="str">
        <f t="shared" si="15"/>
        <v/>
      </c>
      <c r="I53" s="8" t="str">
        <f t="shared" si="15"/>
        <v/>
      </c>
      <c r="J53" s="8" t="str">
        <f t="shared" si="15"/>
        <v/>
      </c>
      <c r="K53" s="8" t="str">
        <f t="shared" si="15"/>
        <v/>
      </c>
      <c r="L53" s="8" t="str">
        <f t="shared" si="15"/>
        <v/>
      </c>
      <c r="M53" s="8" t="str">
        <f t="shared" si="15"/>
        <v/>
      </c>
      <c r="N53" s="8" t="str">
        <f t="shared" si="15"/>
        <v/>
      </c>
      <c r="O53" s="8" t="str">
        <f t="shared" si="15"/>
        <v/>
      </c>
      <c r="P53" s="119">
        <f>SUM($G53:$O53)</f>
        <v>0</v>
      </c>
    </row>
    <row r="54" spans="1:16" ht="15.75" customHeight="1" thickBot="1" x14ac:dyDescent="0.2">
      <c r="A54" s="133"/>
      <c r="B54" s="131"/>
      <c r="D54" s="227"/>
      <c r="E54" s="223" t="s">
        <v>15</v>
      </c>
      <c r="F54" s="224"/>
      <c r="G54" s="87" t="str">
        <f t="shared" ref="G54:H54" si="16">IF(G$56="","",G52)</f>
        <v/>
      </c>
      <c r="H54" s="87" t="str">
        <f t="shared" si="16"/>
        <v/>
      </c>
      <c r="I54" s="87" t="str">
        <f>IF(I$56="","",I52)</f>
        <v/>
      </c>
      <c r="J54" s="87" t="str">
        <f t="shared" ref="J54:O54" si="17">IF(J$56="","",J52)</f>
        <v/>
      </c>
      <c r="K54" s="87" t="str">
        <f t="shared" si="17"/>
        <v/>
      </c>
      <c r="L54" s="87" t="str">
        <f t="shared" si="17"/>
        <v/>
      </c>
      <c r="M54" s="87" t="str">
        <f t="shared" si="17"/>
        <v/>
      </c>
      <c r="N54" s="87" t="str">
        <f t="shared" si="17"/>
        <v/>
      </c>
      <c r="O54" s="87" t="str">
        <f t="shared" si="17"/>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8">$K$56</f>
        <v/>
      </c>
      <c r="M56" s="127" t="str">
        <f t="shared" si="18"/>
        <v/>
      </c>
      <c r="N56" s="127" t="str">
        <f t="shared" si="18"/>
        <v/>
      </c>
      <c r="O56" s="127" t="str">
        <f t="shared" si="18"/>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19">IF(AND(G$55=ROUNDDOWN(G$55,3),G$55&lt;=0.1,G$55&lt;&gt;""),"","←←確認してください ")</f>
        <v/>
      </c>
      <c r="H58" s="59" t="str">
        <f t="shared" si="19"/>
        <v/>
      </c>
      <c r="I58" s="59" t="str">
        <f t="shared" si="19"/>
        <v/>
      </c>
      <c r="J58" s="59" t="str">
        <f t="shared" si="19"/>
        <v/>
      </c>
      <c r="K58" s="59" t="str">
        <f t="shared" si="19"/>
        <v/>
      </c>
      <c r="L58" s="59" t="str">
        <f t="shared" si="19"/>
        <v/>
      </c>
      <c r="M58" s="59" t="str">
        <f t="shared" si="19"/>
        <v/>
      </c>
      <c r="N58" s="59" t="str">
        <f t="shared" si="19"/>
        <v/>
      </c>
      <c r="O58" s="59" t="str">
        <f t="shared" si="19"/>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0">H$26</f>
        <v>25</v>
      </c>
      <c r="I60" s="134">
        <f t="shared" si="20"/>
        <v>26</v>
      </c>
      <c r="J60" s="134">
        <f t="shared" si="20"/>
        <v>27</v>
      </c>
      <c r="K60" s="134">
        <f t="shared" si="20"/>
        <v>28</v>
      </c>
      <c r="L60" s="134">
        <f t="shared" si="20"/>
        <v>29</v>
      </c>
      <c r="M60" s="134">
        <f t="shared" si="20"/>
        <v>30</v>
      </c>
      <c r="N60" s="134">
        <f t="shared" si="20"/>
        <v>31</v>
      </c>
      <c r="O60" s="134">
        <f t="shared" si="20"/>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1">SUM(G$61:G$64)</f>
        <v>0</v>
      </c>
      <c r="H65" s="16">
        <f t="shared" si="21"/>
        <v>0</v>
      </c>
      <c r="I65" s="16">
        <f t="shared" si="21"/>
        <v>0</v>
      </c>
      <c r="J65" s="16">
        <f t="shared" si="21"/>
        <v>0</v>
      </c>
      <c r="K65" s="16">
        <f t="shared" si="21"/>
        <v>0</v>
      </c>
      <c r="L65" s="16">
        <f t="shared" si="21"/>
        <v>0</v>
      </c>
      <c r="M65" s="16">
        <f t="shared" si="21"/>
        <v>0</v>
      </c>
      <c r="N65" s="16">
        <f t="shared" si="21"/>
        <v>0</v>
      </c>
      <c r="O65" s="16">
        <f t="shared" si="21"/>
        <v>0</v>
      </c>
      <c r="P65" s="122"/>
    </row>
    <row r="66" spans="1:16" ht="15.75" customHeight="1" x14ac:dyDescent="0.15">
      <c r="A66" s="132"/>
      <c r="B66" s="131"/>
      <c r="D66" s="226"/>
      <c r="E66" s="221" t="s">
        <v>5</v>
      </c>
      <c r="F66" s="222"/>
      <c r="G66" s="9">
        <f t="shared" ref="G66:O66" si="22">IF(G$75="",ROUNDDOWN(G$65*G$72,0),"　未入力あり")</f>
        <v>0</v>
      </c>
      <c r="H66" s="9">
        <f t="shared" si="22"/>
        <v>0</v>
      </c>
      <c r="I66" s="9">
        <f t="shared" si="22"/>
        <v>0</v>
      </c>
      <c r="J66" s="9">
        <f t="shared" si="22"/>
        <v>0</v>
      </c>
      <c r="K66" s="9">
        <f t="shared" si="22"/>
        <v>0</v>
      </c>
      <c r="L66" s="9">
        <f t="shared" si="22"/>
        <v>0</v>
      </c>
      <c r="M66" s="9">
        <f t="shared" si="22"/>
        <v>0</v>
      </c>
      <c r="N66" s="9">
        <f t="shared" si="22"/>
        <v>0</v>
      </c>
      <c r="O66" s="9">
        <f t="shared" si="22"/>
        <v>0</v>
      </c>
      <c r="P66" s="122"/>
    </row>
    <row r="67" spans="1:16" ht="15.75" customHeight="1" x14ac:dyDescent="0.15">
      <c r="A67" s="132"/>
      <c r="B67" s="131"/>
      <c r="D67" s="226"/>
      <c r="E67" s="208" t="s">
        <v>11</v>
      </c>
      <c r="F67" s="209"/>
      <c r="G67" s="19">
        <f t="shared" ref="G67:O67" si="23">IFERROR(G66+G65,"")</f>
        <v>0</v>
      </c>
      <c r="H67" s="19">
        <f t="shared" si="23"/>
        <v>0</v>
      </c>
      <c r="I67" s="19">
        <f t="shared" si="23"/>
        <v>0</v>
      </c>
      <c r="J67" s="19">
        <f t="shared" si="23"/>
        <v>0</v>
      </c>
      <c r="K67" s="19">
        <f t="shared" si="23"/>
        <v>0</v>
      </c>
      <c r="L67" s="19">
        <f t="shared" si="23"/>
        <v>0</v>
      </c>
      <c r="M67" s="19">
        <f t="shared" si="23"/>
        <v>0</v>
      </c>
      <c r="N67" s="19">
        <f t="shared" si="23"/>
        <v>0</v>
      </c>
      <c r="O67" s="19">
        <f t="shared" si="23"/>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4">IFERROR(G$67,"")</f>
        <v>0</v>
      </c>
      <c r="H69" s="20">
        <f t="shared" si="24"/>
        <v>0</v>
      </c>
      <c r="I69" s="20">
        <f t="shared" si="24"/>
        <v>0</v>
      </c>
      <c r="J69" s="20">
        <f t="shared" si="24"/>
        <v>0</v>
      </c>
      <c r="K69" s="20">
        <f t="shared" si="24"/>
        <v>0</v>
      </c>
      <c r="L69" s="20">
        <f t="shared" si="24"/>
        <v>0</v>
      </c>
      <c r="M69" s="20">
        <f t="shared" si="24"/>
        <v>0</v>
      </c>
      <c r="N69" s="20">
        <f t="shared" si="24"/>
        <v>0</v>
      </c>
      <c r="O69" s="20">
        <f t="shared" si="24"/>
        <v>0</v>
      </c>
      <c r="P69" s="122"/>
    </row>
    <row r="70" spans="1:16" ht="29.25"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5">$K$56</f>
        <v/>
      </c>
      <c r="M73" s="127" t="str">
        <f t="shared" si="25"/>
        <v/>
      </c>
      <c r="N73" s="127" t="str">
        <f t="shared" si="25"/>
        <v/>
      </c>
      <c r="O73" s="127" t="str">
        <f t="shared" si="25"/>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6">IF(AND(G$72=ROUNDDOWN(G$72,3),G$72&lt;=0.1,G$72&lt;&gt;""),"","←←確認してください ")</f>
        <v/>
      </c>
      <c r="H75" s="59" t="str">
        <f t="shared" si="26"/>
        <v/>
      </c>
      <c r="I75" s="59" t="str">
        <f t="shared" si="26"/>
        <v/>
      </c>
      <c r="J75" s="59" t="str">
        <f t="shared" si="26"/>
        <v/>
      </c>
      <c r="K75" s="59" t="str">
        <f t="shared" si="26"/>
        <v/>
      </c>
      <c r="L75" s="59" t="str">
        <f t="shared" si="26"/>
        <v/>
      </c>
      <c r="M75" s="59" t="str">
        <f t="shared" si="26"/>
        <v/>
      </c>
      <c r="N75" s="59" t="str">
        <f t="shared" si="26"/>
        <v/>
      </c>
      <c r="O75" s="59" t="str">
        <f t="shared" si="26"/>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27">H$26</f>
        <v>25</v>
      </c>
      <c r="I77" s="134">
        <f t="shared" si="27"/>
        <v>26</v>
      </c>
      <c r="J77" s="134">
        <f t="shared" si="27"/>
        <v>27</v>
      </c>
      <c r="K77" s="134">
        <f t="shared" si="27"/>
        <v>28</v>
      </c>
      <c r="L77" s="134">
        <f t="shared" si="27"/>
        <v>29</v>
      </c>
      <c r="M77" s="134">
        <f t="shared" si="27"/>
        <v>30</v>
      </c>
      <c r="N77" s="134">
        <f t="shared" si="27"/>
        <v>31</v>
      </c>
      <c r="O77" s="134">
        <f t="shared" si="27"/>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8">SUM(G$78:G$81)</f>
        <v>0</v>
      </c>
      <c r="H82" s="16">
        <f t="shared" si="28"/>
        <v>0</v>
      </c>
      <c r="I82" s="16">
        <f t="shared" si="28"/>
        <v>0</v>
      </c>
      <c r="J82" s="16">
        <f t="shared" si="28"/>
        <v>0</v>
      </c>
      <c r="K82" s="16">
        <f t="shared" si="28"/>
        <v>0</v>
      </c>
      <c r="L82" s="16">
        <f t="shared" si="28"/>
        <v>0</v>
      </c>
      <c r="M82" s="16">
        <f t="shared" si="28"/>
        <v>0</v>
      </c>
      <c r="N82" s="16">
        <f t="shared" si="28"/>
        <v>0</v>
      </c>
      <c r="O82" s="16">
        <f t="shared" si="28"/>
        <v>0</v>
      </c>
      <c r="P82" s="122"/>
    </row>
    <row r="83" spans="1:16" ht="15.75" customHeight="1" x14ac:dyDescent="0.15">
      <c r="A83" s="132"/>
      <c r="B83" s="131"/>
      <c r="D83" s="226"/>
      <c r="E83" s="221" t="s">
        <v>5</v>
      </c>
      <c r="F83" s="222"/>
      <c r="G83" s="9">
        <f>IF(G$92="",ROUNDDOWN(G$82*G$89,0),"　未入力あり")</f>
        <v>0</v>
      </c>
      <c r="H83" s="9">
        <f t="shared" ref="H83:O83" si="29">IF(H$92="",ROUNDDOWN(H$82*H$89,0),"　未入力あり")</f>
        <v>0</v>
      </c>
      <c r="I83" s="9">
        <f t="shared" si="29"/>
        <v>0</v>
      </c>
      <c r="J83" s="9">
        <f t="shared" si="29"/>
        <v>0</v>
      </c>
      <c r="K83" s="9">
        <f t="shared" si="29"/>
        <v>0</v>
      </c>
      <c r="L83" s="9">
        <f t="shared" si="29"/>
        <v>0</v>
      </c>
      <c r="M83" s="9">
        <f t="shared" si="29"/>
        <v>0</v>
      </c>
      <c r="N83" s="9">
        <f t="shared" si="29"/>
        <v>0</v>
      </c>
      <c r="O83" s="9">
        <f t="shared" si="29"/>
        <v>0</v>
      </c>
      <c r="P83" s="122"/>
    </row>
    <row r="84" spans="1:16" ht="15.75" customHeight="1" x14ac:dyDescent="0.15">
      <c r="A84" s="132"/>
      <c r="B84" s="131"/>
      <c r="D84" s="226"/>
      <c r="E84" s="208" t="s">
        <v>11</v>
      </c>
      <c r="F84" s="209"/>
      <c r="G84" s="19">
        <f t="shared" ref="G84:O84" si="30">IFERROR(G83+G82,"")</f>
        <v>0</v>
      </c>
      <c r="H84" s="19">
        <f t="shared" si="30"/>
        <v>0</v>
      </c>
      <c r="I84" s="19">
        <f t="shared" si="30"/>
        <v>0</v>
      </c>
      <c r="J84" s="19">
        <f t="shared" si="30"/>
        <v>0</v>
      </c>
      <c r="K84" s="19">
        <f t="shared" si="30"/>
        <v>0</v>
      </c>
      <c r="L84" s="19">
        <f t="shared" si="30"/>
        <v>0</v>
      </c>
      <c r="M84" s="19">
        <f t="shared" si="30"/>
        <v>0</v>
      </c>
      <c r="N84" s="19">
        <f t="shared" si="30"/>
        <v>0</v>
      </c>
      <c r="O84" s="19">
        <f t="shared" si="30"/>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1">IFERROR(G$84,"")</f>
        <v>0</v>
      </c>
      <c r="H86" s="20">
        <f t="shared" si="31"/>
        <v>0</v>
      </c>
      <c r="I86" s="20">
        <f t="shared" si="31"/>
        <v>0</v>
      </c>
      <c r="J86" s="20">
        <f t="shared" si="31"/>
        <v>0</v>
      </c>
      <c r="K86" s="20">
        <f t="shared" si="31"/>
        <v>0</v>
      </c>
      <c r="L86" s="20">
        <f t="shared" si="31"/>
        <v>0</v>
      </c>
      <c r="M86" s="20">
        <f t="shared" si="31"/>
        <v>0</v>
      </c>
      <c r="N86" s="20">
        <f t="shared" si="31"/>
        <v>0</v>
      </c>
      <c r="O86" s="20">
        <f t="shared" si="31"/>
        <v>0</v>
      </c>
      <c r="P86" s="122"/>
    </row>
    <row r="87" spans="1:16" ht="30.75"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2">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3">$K$56</f>
        <v/>
      </c>
      <c r="M90" s="127" t="str">
        <f t="shared" si="33"/>
        <v/>
      </c>
      <c r="N90" s="127" t="str">
        <f t="shared" si="33"/>
        <v/>
      </c>
      <c r="O90" s="127" t="str">
        <f t="shared" si="33"/>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4">IF(AND(G$89=ROUNDDOWN(G$89,3),G$89&lt;=0.1,G$89&lt;&gt;""),"","←←確認してください ")</f>
        <v/>
      </c>
      <c r="H92" s="59" t="str">
        <f t="shared" si="34"/>
        <v/>
      </c>
      <c r="I92" s="59" t="str">
        <f t="shared" si="34"/>
        <v/>
      </c>
      <c r="J92" s="59" t="str">
        <f t="shared" si="34"/>
        <v/>
      </c>
      <c r="K92" s="59" t="str">
        <f t="shared" si="34"/>
        <v/>
      </c>
      <c r="L92" s="59" t="str">
        <f t="shared" si="34"/>
        <v/>
      </c>
      <c r="M92" s="59" t="str">
        <f t="shared" si="34"/>
        <v/>
      </c>
      <c r="N92" s="59" t="str">
        <f t="shared" si="34"/>
        <v/>
      </c>
      <c r="O92" s="59" t="str">
        <f t="shared" si="34"/>
        <v/>
      </c>
      <c r="P92" s="3"/>
    </row>
    <row r="93" spans="1:16" x14ac:dyDescent="0.15">
      <c r="A93" s="131"/>
      <c r="B93" s="131"/>
    </row>
    <row r="94" spans="1:16" x14ac:dyDescent="0.15">
      <c r="A94" s="131"/>
      <c r="B94" s="131"/>
    </row>
    <row r="95" spans="1:16" x14ac:dyDescent="0.15">
      <c r="A95" s="131"/>
      <c r="B95" s="131"/>
    </row>
    <row r="96" spans="1:16" x14ac:dyDescent="0.15">
      <c r="A96" s="131"/>
      <c r="B96" s="131"/>
    </row>
    <row r="97" spans="1:2" x14ac:dyDescent="0.15">
      <c r="A97" s="131"/>
      <c r="B97" s="131"/>
    </row>
    <row r="98" spans="1:2" x14ac:dyDescent="0.15">
      <c r="A98" s="131"/>
      <c r="B98" s="131"/>
    </row>
    <row r="99" spans="1:2" x14ac:dyDescent="0.15">
      <c r="A99" s="131"/>
      <c r="B99" s="131"/>
    </row>
    <row r="100" spans="1:2" x14ac:dyDescent="0.15">
      <c r="A100" s="131"/>
      <c r="B100" s="131"/>
    </row>
    <row r="101" spans="1:2" x14ac:dyDescent="0.15">
      <c r="A101" s="131"/>
      <c r="B101" s="131"/>
    </row>
  </sheetData>
  <sheetProtection password="CEAA" sheet="1" objects="1" scenarios="1" formatCells="0" formatColumns="0"/>
  <protectedRanges>
    <protectedRange sqref="A23:B23" name="範囲1"/>
    <protectedRange sqref="F23:F24" name="範囲2_1_1"/>
    <protectedRange sqref="G38:O38 G72:O72 G89:O89 G55:O55" name="範囲3_2"/>
    <protectedRange sqref="G27:O30" name="範囲6_5"/>
    <protectedRange sqref="G44:O47" name="範囲6_1_2"/>
    <protectedRange sqref="G61:O64" name="範囲6_2_2"/>
    <protectedRange sqref="G78:O81" name="範囲6_3_2"/>
  </protectedRanges>
  <mergeCells count="83">
    <mergeCell ref="E90:F90"/>
    <mergeCell ref="E91:F91"/>
    <mergeCell ref="E74:F74"/>
    <mergeCell ref="E75:F75"/>
    <mergeCell ref="E92:F92"/>
    <mergeCell ref="E89:F89"/>
    <mergeCell ref="D78:D88"/>
    <mergeCell ref="E78:F78"/>
    <mergeCell ref="E79:F79"/>
    <mergeCell ref="E80:F80"/>
    <mergeCell ref="E81:F81"/>
    <mergeCell ref="E82:F82"/>
    <mergeCell ref="E83:F83"/>
    <mergeCell ref="E84:F84"/>
    <mergeCell ref="E85:F85"/>
    <mergeCell ref="E86:F86"/>
    <mergeCell ref="E87:F87"/>
    <mergeCell ref="E88:F88"/>
    <mergeCell ref="A77:B77"/>
    <mergeCell ref="E77:F77"/>
    <mergeCell ref="E65:F65"/>
    <mergeCell ref="E66:F66"/>
    <mergeCell ref="E67:F67"/>
    <mergeCell ref="E68:F68"/>
    <mergeCell ref="E69:F69"/>
    <mergeCell ref="E70:F70"/>
    <mergeCell ref="D61:D71"/>
    <mergeCell ref="E61:F61"/>
    <mergeCell ref="E62:F62"/>
    <mergeCell ref="E63:F63"/>
    <mergeCell ref="E64:F64"/>
    <mergeCell ref="E71:F71"/>
    <mergeCell ref="E72:F72"/>
    <mergeCell ref="E73:F73"/>
    <mergeCell ref="E56:F56"/>
    <mergeCell ref="E57:F57"/>
    <mergeCell ref="E58:F58"/>
    <mergeCell ref="A60:B60"/>
    <mergeCell ref="E60:F60"/>
    <mergeCell ref="E55:F55"/>
    <mergeCell ref="D42:E42"/>
    <mergeCell ref="A43:B43"/>
    <mergeCell ref="E43:F43"/>
    <mergeCell ref="D44:D54"/>
    <mergeCell ref="E44:F44"/>
    <mergeCell ref="E45:F45"/>
    <mergeCell ref="E46:F46"/>
    <mergeCell ref="E47:F47"/>
    <mergeCell ref="E48:F48"/>
    <mergeCell ref="E49:F49"/>
    <mergeCell ref="E50:F50"/>
    <mergeCell ref="E51:F51"/>
    <mergeCell ref="E52:F52"/>
    <mergeCell ref="E53:F53"/>
    <mergeCell ref="E54:F54"/>
    <mergeCell ref="E41:F41"/>
    <mergeCell ref="D27:D37"/>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A23:B23"/>
    <mergeCell ref="F23:O23"/>
    <mergeCell ref="A24:B24"/>
    <mergeCell ref="F24:O24"/>
    <mergeCell ref="A26:B26"/>
    <mergeCell ref="E26:F26"/>
    <mergeCell ref="E18:P18"/>
    <mergeCell ref="F19:P19"/>
    <mergeCell ref="F20:P20"/>
    <mergeCell ref="F21:P21"/>
    <mergeCell ref="A22:B22"/>
    <mergeCell ref="F22:P22"/>
  </mergeCells>
  <phoneticPr fontId="2"/>
  <conditionalFormatting sqref="C77:P92 D42:P76">
    <cfRule type="expression" dxfId="16" priority="35">
      <formula>$A$23="１：税抜経費"</formula>
    </cfRule>
  </conditionalFormatting>
  <conditionalFormatting sqref="D25:P41 C77:P92 D59:P76">
    <cfRule type="expression" dxfId="15" priority="34">
      <formula>$A$23="２：税込経費"</formula>
    </cfRule>
  </conditionalFormatting>
  <conditionalFormatting sqref="C77:P92 D25:P58 D76:P76">
    <cfRule type="expression" dxfId="14" priority="33">
      <formula>$A$23="３：税抜→税込経費へ変更"</formula>
    </cfRule>
  </conditionalFormatting>
  <conditionalFormatting sqref="D25:P75">
    <cfRule type="expression" dxfId="13" priority="32">
      <formula>$A$23="４：税込→税抜経費へ変更"</formula>
    </cfRule>
  </conditionalFormatting>
  <conditionalFormatting sqref="C26:C41">
    <cfRule type="expression" dxfId="12" priority="13">
      <formula>$A$23="２：税込経費"</formula>
    </cfRule>
  </conditionalFormatting>
  <conditionalFormatting sqref="C26:C41">
    <cfRule type="expression" dxfId="11" priority="12">
      <formula>$A$23="３：税抜→税込経費へ変更"</formula>
    </cfRule>
  </conditionalFormatting>
  <conditionalFormatting sqref="C26:C41">
    <cfRule type="expression" dxfId="10" priority="11">
      <formula>$A$23="４：税込→税抜経費へ変更"</formula>
    </cfRule>
  </conditionalFormatting>
  <conditionalFormatting sqref="C25">
    <cfRule type="expression" dxfId="9" priority="10">
      <formula>$A$23="２：税込経費"</formula>
    </cfRule>
  </conditionalFormatting>
  <conditionalFormatting sqref="C25">
    <cfRule type="expression" dxfId="8" priority="9">
      <formula>$A$23="３：税抜→税込経費へ変更"</formula>
    </cfRule>
  </conditionalFormatting>
  <conditionalFormatting sqref="C25">
    <cfRule type="expression" dxfId="7" priority="8">
      <formula>$A$23="４：税込→税抜経費へ変更"</formula>
    </cfRule>
  </conditionalFormatting>
  <conditionalFormatting sqref="C42:C76">
    <cfRule type="expression" dxfId="6" priority="7">
      <formula>$A$23="１：税抜経費"</formula>
    </cfRule>
  </conditionalFormatting>
  <conditionalFormatting sqref="C59:C76">
    <cfRule type="expression" dxfId="5" priority="6">
      <formula>$A$23="２：税込経費"</formula>
    </cfRule>
  </conditionalFormatting>
  <conditionalFormatting sqref="C42:C58 C76">
    <cfRule type="expression" dxfId="4" priority="5">
      <formula>$A$23="３：税抜→税込経費へ変更"</formula>
    </cfRule>
  </conditionalFormatting>
  <conditionalFormatting sqref="C42:C75">
    <cfRule type="expression" dxfId="3" priority="4">
      <formula>$A$23="４：税込→税抜経費へ変更"</formula>
    </cfRule>
  </conditionalFormatting>
  <conditionalFormatting sqref="C42">
    <cfRule type="expression" dxfId="2" priority="3">
      <formula>$A$23="２：税込経費"</formula>
    </cfRule>
  </conditionalFormatting>
  <conditionalFormatting sqref="C59">
    <cfRule type="expression" dxfId="1" priority="2">
      <formula>$A$23="３：税抜→税込経費へ変更"</formula>
    </cfRule>
  </conditionalFormatting>
  <conditionalFormatting sqref="C76">
    <cfRule type="expression" dxfId="0" priority="1">
      <formula>$A$23="４：税込→税抜経費へ変更"</formula>
    </cfRule>
  </conditionalFormatting>
  <dataValidations count="2">
    <dataValidation type="list" allowBlank="1" showInputMessage="1" showErrorMessage="1" sqref="A23:B23">
      <formula1>"⑦課税条件選択（プルダウン）,１：税抜経費,２：税込経費,３：税抜→税込経費へ変更,４：税込→税抜経費へ変更"</formula1>
    </dataValidation>
    <dataValidation type="whole" operator="greaterThanOrEqual" allowBlank="1" showInputMessage="1" showErrorMessage="1" error="整数を入力してください。" sqref="G27:O30 G61:O64 G44:O47 G78:O81">
      <formula1>0</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in="3" max="15" man="1"/>
    <brk id="58" min="3" max="15" man="1"/>
    <brk id="75" min="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05"/>
  <sheetViews>
    <sheetView tabSelected="1" zoomScale="90" zoomScaleNormal="90" zoomScaleSheetLayoutView="55" workbookViewId="0">
      <selection activeCell="F19" sqref="F19:P19"/>
    </sheetView>
  </sheetViews>
  <sheetFormatPr defaultColWidth="10.625" defaultRowHeight="13.5" x14ac:dyDescent="0.15"/>
  <cols>
    <col min="1" max="2" width="14.625" style="3" customWidth="1"/>
    <col min="3" max="3" width="3.5" style="3" bestFit="1" customWidth="1"/>
    <col min="4" max="4" width="5.5" style="3" customWidth="1"/>
    <col min="5" max="5" width="17.75" style="3" customWidth="1"/>
    <col min="6" max="6" width="21.125" style="3" customWidth="1"/>
    <col min="7" max="15" width="12.75" style="3" customWidth="1"/>
    <col min="16" max="16" width="13.625" style="3" customWidth="1"/>
    <col min="17" max="18" width="2.75" style="40" customWidth="1"/>
    <col min="19" max="16384" width="10.625" style="3"/>
  </cols>
  <sheetData>
    <row r="1" spans="1:16" x14ac:dyDescent="0.15">
      <c r="A1" s="3" t="s">
        <v>75</v>
      </c>
    </row>
    <row r="2" spans="1:16" ht="14.25" x14ac:dyDescent="0.15">
      <c r="A2" s="12"/>
      <c r="E2" s="32" t="s">
        <v>42</v>
      </c>
    </row>
    <row r="3" spans="1:16" ht="14.25" x14ac:dyDescent="0.15">
      <c r="E3" s="105" t="s">
        <v>30</v>
      </c>
      <c r="F3" s="13"/>
      <c r="P3" s="12"/>
    </row>
    <row r="4" spans="1:16" x14ac:dyDescent="0.15">
      <c r="E4" s="33" t="s">
        <v>35</v>
      </c>
      <c r="F4" s="6"/>
    </row>
    <row r="5" spans="1:16" x14ac:dyDescent="0.15">
      <c r="E5" s="33" t="s">
        <v>20</v>
      </c>
      <c r="F5" s="7"/>
    </row>
    <row r="6" spans="1:16" x14ac:dyDescent="0.15">
      <c r="E6" s="33" t="s">
        <v>32</v>
      </c>
      <c r="F6" s="1"/>
    </row>
    <row r="7" spans="1:16" x14ac:dyDescent="0.15">
      <c r="D7" s="5"/>
      <c r="E7" s="33" t="s">
        <v>31</v>
      </c>
      <c r="F7" s="7"/>
    </row>
    <row r="8" spans="1:16" x14ac:dyDescent="0.15">
      <c r="D8" s="5"/>
      <c r="E8" s="33" t="s">
        <v>36</v>
      </c>
      <c r="G8" s="24"/>
      <c r="H8" s="24"/>
      <c r="I8" s="24"/>
      <c r="J8" s="24"/>
      <c r="K8" s="24"/>
      <c r="L8" s="24"/>
      <c r="M8" s="24"/>
      <c r="N8" s="24"/>
      <c r="O8" s="24"/>
      <c r="P8" s="4"/>
    </row>
    <row r="9" spans="1:16" x14ac:dyDescent="0.15">
      <c r="D9" s="5"/>
      <c r="E9" s="106" t="s">
        <v>68</v>
      </c>
      <c r="F9" s="23"/>
      <c r="G9" s="24"/>
      <c r="H9" s="24"/>
      <c r="I9" s="24"/>
      <c r="J9" s="24"/>
      <c r="K9" s="24"/>
      <c r="L9" s="24"/>
      <c r="M9" s="24"/>
      <c r="N9" s="24"/>
      <c r="O9" s="24"/>
      <c r="P9" s="4"/>
    </row>
    <row r="10" spans="1:16" ht="13.5" customHeight="1" x14ac:dyDescent="0.15">
      <c r="D10" s="5"/>
      <c r="E10" s="33"/>
      <c r="F10" s="23"/>
      <c r="G10" s="24"/>
      <c r="H10" s="24"/>
      <c r="I10" s="24"/>
      <c r="J10" s="24"/>
      <c r="K10" s="24"/>
      <c r="L10" s="24"/>
      <c r="M10" s="24"/>
      <c r="N10" s="24"/>
      <c r="O10" s="24"/>
      <c r="P10" s="4"/>
    </row>
    <row r="11" spans="1:16" x14ac:dyDescent="0.15">
      <c r="E11" s="33" t="s">
        <v>69</v>
      </c>
      <c r="F11" s="1"/>
    </row>
    <row r="12" spans="1:16" x14ac:dyDescent="0.15">
      <c r="D12" s="5"/>
      <c r="E12" s="33" t="s">
        <v>33</v>
      </c>
      <c r="F12" s="7"/>
    </row>
    <row r="13" spans="1:16" ht="14.25" x14ac:dyDescent="0.15">
      <c r="D13" s="5"/>
      <c r="E13" s="34" t="s">
        <v>21</v>
      </c>
      <c r="F13" s="25"/>
      <c r="G13" s="25"/>
      <c r="H13" s="25"/>
      <c r="I13" s="25"/>
      <c r="J13" s="25"/>
      <c r="K13" s="25"/>
      <c r="L13" s="25"/>
      <c r="M13" s="25"/>
      <c r="N13" s="25"/>
      <c r="O13" s="25"/>
      <c r="P13" s="4"/>
    </row>
    <row r="14" spans="1:16" x14ac:dyDescent="0.15">
      <c r="E14" s="39" t="s">
        <v>66</v>
      </c>
      <c r="G14" s="25"/>
      <c r="H14" s="25"/>
      <c r="I14" s="25"/>
      <c r="J14" s="25"/>
      <c r="K14" s="25"/>
      <c r="L14" s="25"/>
      <c r="M14" s="25"/>
      <c r="N14" s="25"/>
      <c r="O14" s="25"/>
      <c r="P14" s="4"/>
    </row>
    <row r="15" spans="1:16" x14ac:dyDescent="0.15">
      <c r="E15" s="38" t="s">
        <v>23</v>
      </c>
      <c r="F15" s="1"/>
    </row>
    <row r="16" spans="1:16" x14ac:dyDescent="0.15">
      <c r="E16" s="38" t="s">
        <v>63</v>
      </c>
      <c r="F16" s="1"/>
    </row>
    <row r="17" spans="1:18" x14ac:dyDescent="0.15">
      <c r="E17" s="35"/>
      <c r="F17" s="1"/>
    </row>
    <row r="18" spans="1:18" ht="40.5" customHeight="1" x14ac:dyDescent="0.15">
      <c r="D18" s="31"/>
      <c r="E18" s="178" t="s">
        <v>70</v>
      </c>
      <c r="F18" s="178"/>
      <c r="G18" s="178"/>
      <c r="H18" s="178"/>
      <c r="I18" s="178"/>
      <c r="J18" s="178"/>
      <c r="K18" s="178"/>
      <c r="L18" s="178"/>
      <c r="M18" s="178"/>
      <c r="N18" s="178"/>
      <c r="O18" s="178"/>
      <c r="P18" s="178"/>
      <c r="Q18" s="42"/>
      <c r="R18" s="42"/>
    </row>
    <row r="19" spans="1:18" ht="19.5" customHeight="1" x14ac:dyDescent="0.15">
      <c r="A19" s="70"/>
      <c r="B19" s="70"/>
      <c r="C19" s="5" t="s">
        <v>48</v>
      </c>
      <c r="E19" s="11" t="s">
        <v>62</v>
      </c>
      <c r="F19" s="242"/>
      <c r="G19" s="243"/>
      <c r="H19" s="243"/>
      <c r="I19" s="243"/>
      <c r="J19" s="243"/>
      <c r="K19" s="243"/>
      <c r="L19" s="243"/>
      <c r="M19" s="243"/>
      <c r="N19" s="243"/>
      <c r="O19" s="243"/>
      <c r="P19" s="243"/>
    </row>
    <row r="20" spans="1:18" ht="27" customHeight="1" x14ac:dyDescent="0.15">
      <c r="C20" s="5" t="s">
        <v>49</v>
      </c>
      <c r="E20" s="45" t="s">
        <v>72</v>
      </c>
      <c r="F20" s="244" t="s">
        <v>65</v>
      </c>
      <c r="G20" s="244"/>
      <c r="H20" s="244"/>
      <c r="I20" s="244"/>
      <c r="J20" s="244"/>
      <c r="K20" s="244"/>
      <c r="L20" s="244"/>
      <c r="M20" s="244"/>
      <c r="N20" s="244"/>
      <c r="O20" s="244"/>
      <c r="P20" s="244"/>
      <c r="Q20" s="43"/>
      <c r="R20" s="43"/>
    </row>
    <row r="21" spans="1:18" ht="27" customHeight="1" x14ac:dyDescent="0.15">
      <c r="C21" s="5" t="s">
        <v>50</v>
      </c>
      <c r="E21" s="2" t="s">
        <v>73</v>
      </c>
      <c r="F21" s="244" t="s">
        <v>54</v>
      </c>
      <c r="G21" s="244"/>
      <c r="H21" s="244"/>
      <c r="I21" s="244"/>
      <c r="J21" s="244"/>
      <c r="K21" s="244"/>
      <c r="L21" s="244"/>
      <c r="M21" s="244"/>
      <c r="N21" s="244"/>
      <c r="O21" s="244"/>
      <c r="P21" s="244"/>
      <c r="Q21" s="43"/>
      <c r="R21" s="43"/>
    </row>
    <row r="22" spans="1:18" ht="27" customHeight="1" thickBot="1" x14ac:dyDescent="0.2">
      <c r="A22" s="73"/>
      <c r="B22" s="73"/>
      <c r="C22" s="5" t="s">
        <v>51</v>
      </c>
      <c r="E22" s="2" t="s">
        <v>18</v>
      </c>
      <c r="F22" s="239" t="s">
        <v>55</v>
      </c>
      <c r="G22" s="239"/>
      <c r="H22" s="239"/>
      <c r="I22" s="239"/>
      <c r="J22" s="239"/>
      <c r="K22" s="239"/>
      <c r="L22" s="239"/>
      <c r="M22" s="239"/>
      <c r="N22" s="239"/>
      <c r="O22" s="239"/>
      <c r="P22" s="239"/>
      <c r="Q22" s="43"/>
      <c r="R22" s="43"/>
    </row>
    <row r="23" spans="1:18" ht="18.75" customHeight="1" thickBot="1" x14ac:dyDescent="0.2">
      <c r="A23" s="203" t="s">
        <v>83</v>
      </c>
      <c r="B23" s="204"/>
      <c r="C23" s="5" t="s">
        <v>52</v>
      </c>
      <c r="E23" s="2" t="s">
        <v>7</v>
      </c>
      <c r="F23" s="237"/>
      <c r="G23" s="238"/>
      <c r="H23" s="238"/>
      <c r="I23" s="238"/>
      <c r="J23" s="238"/>
      <c r="K23" s="238"/>
      <c r="L23" s="238"/>
      <c r="M23" s="238"/>
      <c r="N23" s="238"/>
      <c r="O23" s="238"/>
      <c r="P23" s="37"/>
      <c r="Q23" s="44"/>
      <c r="R23" s="44"/>
    </row>
    <row r="24" spans="1:18"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5" t="s">
        <v>84</v>
      </c>
      <c r="E24" s="126" t="s">
        <v>74</v>
      </c>
      <c r="F24" s="240"/>
      <c r="G24" s="240"/>
      <c r="H24" s="240"/>
      <c r="I24" s="240"/>
      <c r="J24" s="241"/>
      <c r="K24" s="241"/>
      <c r="L24" s="241"/>
      <c r="M24" s="241"/>
      <c r="N24" s="241"/>
      <c r="O24" s="241"/>
      <c r="P24" s="72"/>
    </row>
    <row r="25" spans="1:18" ht="15.75" customHeight="1" thickBot="1" x14ac:dyDescent="0.2">
      <c r="A25" s="131"/>
      <c r="B25" s="131"/>
      <c r="C25" s="14" t="s">
        <v>85</v>
      </c>
      <c r="D25" s="91" t="s">
        <v>60</v>
      </c>
      <c r="E25" s="2"/>
      <c r="G25" s="89"/>
      <c r="H25" s="89"/>
      <c r="I25" s="89"/>
      <c r="J25" s="101"/>
      <c r="K25" s="100"/>
      <c r="L25" s="89"/>
      <c r="M25" s="89"/>
      <c r="N25" s="89"/>
      <c r="O25" s="89"/>
      <c r="P25" s="90" t="s">
        <v>19</v>
      </c>
    </row>
    <row r="26" spans="1:18" ht="18" thickBot="1" x14ac:dyDescent="0.2">
      <c r="A26" s="210" t="str">
        <f>IF($A$23="１：税抜経費","１番 記入表  ＝＝＝＞","")</f>
        <v/>
      </c>
      <c r="B26" s="210"/>
      <c r="C26" s="94"/>
      <c r="D26" s="102" t="s">
        <v>59</v>
      </c>
      <c r="E26" s="217" t="s">
        <v>88</v>
      </c>
      <c r="F26" s="218"/>
      <c r="G26" s="134">
        <v>24</v>
      </c>
      <c r="H26" s="134">
        <f>G26+1</f>
        <v>25</v>
      </c>
      <c r="I26" s="134">
        <f t="shared" ref="I26:O26" si="0">H26+1</f>
        <v>26</v>
      </c>
      <c r="J26" s="134">
        <f t="shared" si="0"/>
        <v>27</v>
      </c>
      <c r="K26" s="134">
        <f t="shared" si="0"/>
        <v>28</v>
      </c>
      <c r="L26" s="134">
        <f t="shared" si="0"/>
        <v>29</v>
      </c>
      <c r="M26" s="134">
        <f t="shared" si="0"/>
        <v>30</v>
      </c>
      <c r="N26" s="134">
        <f t="shared" si="0"/>
        <v>31</v>
      </c>
      <c r="O26" s="134">
        <f t="shared" si="0"/>
        <v>32</v>
      </c>
      <c r="P26" s="17" t="s">
        <v>16</v>
      </c>
      <c r="R26"/>
    </row>
    <row r="27" spans="1:18" ht="15.75" customHeight="1" x14ac:dyDescent="0.15">
      <c r="A27" s="132"/>
      <c r="B27" s="131"/>
      <c r="C27"/>
      <c r="D27" s="225" t="s">
        <v>14</v>
      </c>
      <c r="E27" s="219" t="s">
        <v>1</v>
      </c>
      <c r="F27" s="220"/>
      <c r="G27" s="107">
        <v>0</v>
      </c>
      <c r="H27" s="107">
        <v>0</v>
      </c>
      <c r="I27" s="107">
        <v>0</v>
      </c>
      <c r="J27" s="107">
        <v>0</v>
      </c>
      <c r="K27" s="107">
        <v>0</v>
      </c>
      <c r="L27" s="107">
        <v>0</v>
      </c>
      <c r="M27" s="107">
        <v>0</v>
      </c>
      <c r="N27" s="107">
        <v>0</v>
      </c>
      <c r="O27" s="107">
        <v>0</v>
      </c>
      <c r="P27" s="15">
        <f t="shared" ref="P27:P33" si="1">SUM($G27:$O27)</f>
        <v>0</v>
      </c>
      <c r="R27"/>
    </row>
    <row r="28" spans="1:18" ht="15.95" customHeight="1" x14ac:dyDescent="0.15">
      <c r="A28" s="132"/>
      <c r="B28" s="131"/>
      <c r="C28"/>
      <c r="D28" s="226"/>
      <c r="E28" s="215" t="s">
        <v>2</v>
      </c>
      <c r="F28" s="216"/>
      <c r="G28" s="108">
        <v>0</v>
      </c>
      <c r="H28" s="108">
        <v>0</v>
      </c>
      <c r="I28" s="108">
        <v>0</v>
      </c>
      <c r="J28" s="108">
        <v>0</v>
      </c>
      <c r="K28" s="108">
        <v>0</v>
      </c>
      <c r="L28" s="108">
        <v>0</v>
      </c>
      <c r="M28" s="108">
        <v>0</v>
      </c>
      <c r="N28" s="108">
        <v>0</v>
      </c>
      <c r="O28" s="108">
        <v>0</v>
      </c>
      <c r="P28" s="10">
        <f t="shared" si="1"/>
        <v>0</v>
      </c>
      <c r="R28"/>
    </row>
    <row r="29" spans="1:18" ht="15.95" customHeight="1" x14ac:dyDescent="0.15">
      <c r="A29" s="53" t="str">
        <f>IF($A$10="１：税抜変更なし","適用シート","")</f>
        <v/>
      </c>
      <c r="B29" s="131"/>
      <c r="C29"/>
      <c r="D29" s="226"/>
      <c r="E29" s="215" t="s">
        <v>3</v>
      </c>
      <c r="F29" s="216"/>
      <c r="G29" s="108">
        <v>0</v>
      </c>
      <c r="H29" s="108">
        <v>0</v>
      </c>
      <c r="I29" s="108">
        <v>0</v>
      </c>
      <c r="J29" s="108">
        <v>0</v>
      </c>
      <c r="K29" s="108">
        <v>0</v>
      </c>
      <c r="L29" s="108">
        <v>0</v>
      </c>
      <c r="M29" s="108">
        <v>0</v>
      </c>
      <c r="N29" s="108">
        <v>0</v>
      </c>
      <c r="O29" s="108">
        <v>0</v>
      </c>
      <c r="P29" s="10">
        <f t="shared" si="1"/>
        <v>0</v>
      </c>
      <c r="R29"/>
    </row>
    <row r="30" spans="1:18" ht="15.95" customHeight="1" x14ac:dyDescent="0.15">
      <c r="A30" s="132"/>
      <c r="B30" s="131"/>
      <c r="C30"/>
      <c r="D30" s="226"/>
      <c r="E30" s="232" t="s">
        <v>4</v>
      </c>
      <c r="F30" s="233"/>
      <c r="G30" s="109">
        <v>0</v>
      </c>
      <c r="H30" s="109">
        <v>0</v>
      </c>
      <c r="I30" s="109">
        <v>0</v>
      </c>
      <c r="J30" s="109">
        <v>0</v>
      </c>
      <c r="K30" s="109">
        <v>0</v>
      </c>
      <c r="L30" s="109">
        <v>0</v>
      </c>
      <c r="M30" s="109">
        <v>0</v>
      </c>
      <c r="N30" s="109">
        <v>0</v>
      </c>
      <c r="O30" s="109">
        <v>0</v>
      </c>
      <c r="P30" s="22">
        <f t="shared" si="1"/>
        <v>0</v>
      </c>
      <c r="R30"/>
    </row>
    <row r="31" spans="1:18" ht="15.95" customHeight="1" x14ac:dyDescent="0.15">
      <c r="A31" s="132"/>
      <c r="B31" s="131"/>
      <c r="C31"/>
      <c r="D31" s="226"/>
      <c r="E31" s="208" t="s">
        <v>8</v>
      </c>
      <c r="F31" s="209"/>
      <c r="G31" s="19">
        <f t="shared" ref="G31:O31" si="2">SUM(G$27:G$30)</f>
        <v>0</v>
      </c>
      <c r="H31" s="16">
        <f t="shared" si="2"/>
        <v>0</v>
      </c>
      <c r="I31" s="16">
        <f t="shared" si="2"/>
        <v>0</v>
      </c>
      <c r="J31" s="16">
        <f t="shared" si="2"/>
        <v>0</v>
      </c>
      <c r="K31" s="16">
        <f t="shared" si="2"/>
        <v>0</v>
      </c>
      <c r="L31" s="16">
        <f t="shared" si="2"/>
        <v>0</v>
      </c>
      <c r="M31" s="16">
        <f t="shared" si="2"/>
        <v>0</v>
      </c>
      <c r="N31" s="16">
        <f t="shared" si="2"/>
        <v>0</v>
      </c>
      <c r="O31" s="16">
        <f t="shared" si="2"/>
        <v>0</v>
      </c>
      <c r="P31" s="18">
        <f t="shared" si="1"/>
        <v>0</v>
      </c>
    </row>
    <row r="32" spans="1:18" ht="15.95" customHeight="1" x14ac:dyDescent="0.15">
      <c r="A32" s="132"/>
      <c r="B32" s="131"/>
      <c r="C32"/>
      <c r="D32" s="226"/>
      <c r="E32" s="221" t="s">
        <v>5</v>
      </c>
      <c r="F32" s="222"/>
      <c r="G32" s="9">
        <f t="shared" ref="G32:O32" si="3">IF(G$41="",ROUNDDOWN(G$31*G$38,0),"　未入力あり")</f>
        <v>0</v>
      </c>
      <c r="H32" s="9">
        <f t="shared" si="3"/>
        <v>0</v>
      </c>
      <c r="I32" s="9">
        <f t="shared" si="3"/>
        <v>0</v>
      </c>
      <c r="J32" s="9">
        <f t="shared" si="3"/>
        <v>0</v>
      </c>
      <c r="K32" s="9">
        <f t="shared" si="3"/>
        <v>0</v>
      </c>
      <c r="L32" s="9">
        <f t="shared" si="3"/>
        <v>0</v>
      </c>
      <c r="M32" s="9">
        <f t="shared" si="3"/>
        <v>0</v>
      </c>
      <c r="N32" s="9">
        <f t="shared" si="3"/>
        <v>0</v>
      </c>
      <c r="O32" s="9">
        <f t="shared" si="3"/>
        <v>0</v>
      </c>
      <c r="P32" s="18">
        <f t="shared" si="1"/>
        <v>0</v>
      </c>
    </row>
    <row r="33" spans="1:16" ht="15.95" customHeight="1" x14ac:dyDescent="0.15">
      <c r="A33" s="132"/>
      <c r="B33" s="131"/>
      <c r="C33"/>
      <c r="D33" s="226"/>
      <c r="E33" s="208" t="s">
        <v>11</v>
      </c>
      <c r="F33" s="209"/>
      <c r="G33" s="19">
        <f t="shared" ref="G33:O33" si="4">IFERROR(G32+G31,"")</f>
        <v>0</v>
      </c>
      <c r="H33" s="19">
        <f t="shared" si="4"/>
        <v>0</v>
      </c>
      <c r="I33" s="19">
        <f t="shared" si="4"/>
        <v>0</v>
      </c>
      <c r="J33" s="19">
        <f t="shared" si="4"/>
        <v>0</v>
      </c>
      <c r="K33" s="19">
        <f t="shared" si="4"/>
        <v>0</v>
      </c>
      <c r="L33" s="19">
        <f t="shared" si="4"/>
        <v>0</v>
      </c>
      <c r="M33" s="19">
        <f t="shared" si="4"/>
        <v>0</v>
      </c>
      <c r="N33" s="19">
        <f t="shared" si="4"/>
        <v>0</v>
      </c>
      <c r="O33" s="19">
        <f t="shared" si="4"/>
        <v>0</v>
      </c>
      <c r="P33" s="18">
        <f t="shared" si="1"/>
        <v>0</v>
      </c>
    </row>
    <row r="34" spans="1:16" ht="15.95" customHeight="1" x14ac:dyDescent="0.15">
      <c r="A34" s="132"/>
      <c r="B34" s="131"/>
      <c r="C34"/>
      <c r="D34" s="226"/>
      <c r="E34" s="211" t="s">
        <v>12</v>
      </c>
      <c r="F34" s="212"/>
      <c r="G34" s="123"/>
      <c r="H34" s="124"/>
      <c r="I34" s="124"/>
      <c r="J34" s="124"/>
      <c r="K34" s="124"/>
      <c r="L34" s="124"/>
      <c r="M34" s="124"/>
      <c r="N34" s="124"/>
      <c r="O34" s="125"/>
      <c r="P34" s="122"/>
    </row>
    <row r="35" spans="1:16" ht="15.95" customHeight="1" x14ac:dyDescent="0.15">
      <c r="A35" s="132"/>
      <c r="B35" s="131"/>
      <c r="C35"/>
      <c r="D35" s="226"/>
      <c r="E35" s="208" t="s">
        <v>13</v>
      </c>
      <c r="F35" s="209"/>
      <c r="G35" s="20">
        <f t="shared" ref="G35:O35" si="5">IFERROR(G$33,"")</f>
        <v>0</v>
      </c>
      <c r="H35" s="20">
        <f t="shared" si="5"/>
        <v>0</v>
      </c>
      <c r="I35" s="20">
        <f t="shared" si="5"/>
        <v>0</v>
      </c>
      <c r="J35" s="20">
        <f t="shared" si="5"/>
        <v>0</v>
      </c>
      <c r="K35" s="20">
        <f t="shared" si="5"/>
        <v>0</v>
      </c>
      <c r="L35" s="20">
        <f t="shared" si="5"/>
        <v>0</v>
      </c>
      <c r="M35" s="20">
        <f t="shared" si="5"/>
        <v>0</v>
      </c>
      <c r="N35" s="20">
        <f t="shared" si="5"/>
        <v>0</v>
      </c>
      <c r="O35" s="20">
        <f t="shared" si="5"/>
        <v>0</v>
      </c>
      <c r="P35" s="18">
        <f>SUM($G35:$O35)</f>
        <v>0</v>
      </c>
    </row>
    <row r="36" spans="1:16" ht="14.25" customHeight="1" x14ac:dyDescent="0.15">
      <c r="A36" s="132"/>
      <c r="B36" s="131"/>
      <c r="C36"/>
      <c r="D36" s="226"/>
      <c r="E36" s="228" t="s">
        <v>28</v>
      </c>
      <c r="F36" s="229"/>
      <c r="G36" s="21">
        <f>IFERROR(ROUNDDOWN(G35*G$39,0),"")</f>
        <v>0</v>
      </c>
      <c r="H36" s="21">
        <f t="shared" ref="H36:O36" si="6">IFERROR(ROUNDDOWN(H35*H$39,0),"")</f>
        <v>0</v>
      </c>
      <c r="I36" s="21">
        <f t="shared" si="6"/>
        <v>0</v>
      </c>
      <c r="J36" s="21">
        <f t="shared" si="6"/>
        <v>0</v>
      </c>
      <c r="K36" s="21">
        <f t="shared" si="6"/>
        <v>0</v>
      </c>
      <c r="L36" s="21">
        <f t="shared" si="6"/>
        <v>0</v>
      </c>
      <c r="M36" s="21">
        <f t="shared" si="6"/>
        <v>0</v>
      </c>
      <c r="N36" s="21">
        <f t="shared" si="6"/>
        <v>0</v>
      </c>
      <c r="O36" s="21">
        <f t="shared" si="6"/>
        <v>0</v>
      </c>
      <c r="P36" s="119">
        <f>SUM($G36:$O36)</f>
        <v>0</v>
      </c>
    </row>
    <row r="37" spans="1:16" ht="15.75" customHeight="1" thickBot="1" x14ac:dyDescent="0.2">
      <c r="A37" s="132"/>
      <c r="B37" s="131"/>
      <c r="C37"/>
      <c r="D37" s="227"/>
      <c r="E37" s="206" t="s">
        <v>15</v>
      </c>
      <c r="F37" s="207"/>
      <c r="G37" s="85">
        <f t="shared" ref="G37:O37" si="7">IFERROR(G35+G36,"")</f>
        <v>0</v>
      </c>
      <c r="H37" s="86">
        <f t="shared" si="7"/>
        <v>0</v>
      </c>
      <c r="I37" s="86">
        <f t="shared" si="7"/>
        <v>0</v>
      </c>
      <c r="J37" s="86">
        <f t="shared" si="7"/>
        <v>0</v>
      </c>
      <c r="K37" s="86">
        <f t="shared" si="7"/>
        <v>0</v>
      </c>
      <c r="L37" s="86">
        <f t="shared" si="7"/>
        <v>0</v>
      </c>
      <c r="M37" s="86">
        <f t="shared" si="7"/>
        <v>0</v>
      </c>
      <c r="N37" s="86">
        <f t="shared" si="7"/>
        <v>0</v>
      </c>
      <c r="O37" s="86">
        <f t="shared" si="7"/>
        <v>0</v>
      </c>
      <c r="P37" s="51">
        <f>SUM($G37:$O37)</f>
        <v>0</v>
      </c>
    </row>
    <row r="38" spans="1:16" ht="15.95" customHeight="1" x14ac:dyDescent="0.15">
      <c r="A38" s="132"/>
      <c r="B38" s="131"/>
      <c r="C38"/>
      <c r="D38" s="14"/>
      <c r="E38" s="213" t="s">
        <v>6</v>
      </c>
      <c r="F38" s="214"/>
      <c r="G38" s="110">
        <v>0</v>
      </c>
      <c r="H38" s="110">
        <v>0</v>
      </c>
      <c r="I38" s="110">
        <v>0</v>
      </c>
      <c r="J38" s="110">
        <v>0</v>
      </c>
      <c r="K38" s="110">
        <v>0</v>
      </c>
      <c r="L38" s="110">
        <v>0</v>
      </c>
      <c r="M38" s="110">
        <v>0</v>
      </c>
      <c r="N38" s="110">
        <v>0</v>
      </c>
      <c r="O38" s="110">
        <v>0</v>
      </c>
      <c r="P38" s="4"/>
    </row>
    <row r="39" spans="1:16" ht="15.95" customHeight="1" x14ac:dyDescent="0.15">
      <c r="A39" s="132"/>
      <c r="B39" s="131"/>
      <c r="C39" s="12" t="s">
        <v>64</v>
      </c>
      <c r="D39" s="14"/>
      <c r="E39" s="99"/>
      <c r="F39" s="97" t="s">
        <v>53</v>
      </c>
      <c r="G39" s="127">
        <v>0.05</v>
      </c>
      <c r="H39" s="127">
        <v>0.05</v>
      </c>
      <c r="I39" s="128">
        <v>0.05</v>
      </c>
      <c r="J39" s="128">
        <v>0.08</v>
      </c>
      <c r="K39" s="128">
        <v>0.08</v>
      </c>
      <c r="L39" s="127">
        <f>$K$39</f>
        <v>0.08</v>
      </c>
      <c r="M39" s="127">
        <f t="shared" ref="M39:O39" si="8">$K$39</f>
        <v>0.08</v>
      </c>
      <c r="N39" s="127">
        <f t="shared" si="8"/>
        <v>0.08</v>
      </c>
      <c r="O39" s="127">
        <f t="shared" si="8"/>
        <v>0.08</v>
      </c>
      <c r="P39" s="4"/>
    </row>
    <row r="40" spans="1:16" ht="15.95" customHeight="1" x14ac:dyDescent="0.15">
      <c r="A40" s="132"/>
      <c r="B40" s="131"/>
      <c r="C40"/>
      <c r="D40" s="14"/>
      <c r="E40" s="230" t="str">
        <f>IF("１"=LEFT($A$23,1),IF(0.05=$K$39,"【５％経過措置対象課題】",""),IF("⑥"=LEFT($A$23,1),"課税条件未選択",""))</f>
        <v/>
      </c>
      <c r="F40" s="231"/>
      <c r="G40" s="48"/>
      <c r="H40" s="48"/>
      <c r="I40" s="135"/>
      <c r="J40" s="52"/>
      <c r="K40" s="49"/>
      <c r="L40" s="49"/>
      <c r="M40" s="49"/>
      <c r="N40" s="49"/>
      <c r="O40" s="49"/>
    </row>
    <row r="41" spans="1:16" ht="30.75" customHeight="1" x14ac:dyDescent="0.15">
      <c r="A41" s="132"/>
      <c r="B41" s="131"/>
      <c r="C41"/>
      <c r="E41" s="205" t="str">
        <f>IF(AND(G41="",H41="",I41="",J41="",K41="",L41="",M41="",N41="",O41=""),"","一般管理費率：未記入、少数点以下第２位又は１０%以上を検出")</f>
        <v/>
      </c>
      <c r="F41" s="205"/>
      <c r="G41" s="59" t="str">
        <f t="shared" ref="G41:O41" si="9">IF(AND(G$38=ROUNDDOWN(G$38,3),G$38&lt;=0.1,G$38&lt;&gt;""),"","←←確認してください ")</f>
        <v/>
      </c>
      <c r="H41" s="59" t="str">
        <f t="shared" si="9"/>
        <v/>
      </c>
      <c r="I41" s="59" t="str">
        <f t="shared" si="9"/>
        <v/>
      </c>
      <c r="J41" s="59" t="str">
        <f t="shared" si="9"/>
        <v/>
      </c>
      <c r="K41" s="59" t="str">
        <f t="shared" si="9"/>
        <v/>
      </c>
      <c r="L41" s="59" t="str">
        <f t="shared" si="9"/>
        <v/>
      </c>
      <c r="M41" s="59" t="str">
        <f t="shared" si="9"/>
        <v/>
      </c>
      <c r="N41" s="59" t="str">
        <f>IF(AND(N$38=ROUNDDOWN(N$38,3),N$38&lt;=0.1,N$38&lt;&gt;""),"","←←確認してください ")</f>
        <v/>
      </c>
      <c r="O41" s="59" t="str">
        <f t="shared" si="9"/>
        <v/>
      </c>
    </row>
    <row r="42" spans="1:16" ht="15.75" customHeight="1" thickBot="1" x14ac:dyDescent="0.2">
      <c r="A42" s="132"/>
      <c r="B42" s="131"/>
      <c r="C42" s="14" t="s">
        <v>85</v>
      </c>
      <c r="D42" s="234" t="s">
        <v>45</v>
      </c>
      <c r="E42" s="234"/>
      <c r="G42" s="56"/>
      <c r="H42" s="56"/>
      <c r="I42" s="56"/>
      <c r="J42" s="100"/>
      <c r="K42" s="56"/>
      <c r="L42" s="56"/>
      <c r="M42" s="56"/>
      <c r="N42" s="56"/>
      <c r="O42" s="56"/>
      <c r="P42" s="36" t="s">
        <v>19</v>
      </c>
    </row>
    <row r="43" spans="1:16" ht="18" thickBot="1" x14ac:dyDescent="0.2">
      <c r="A43" s="210" t="str">
        <f>IF($A$23="２：税込経費","２番 記入表  ＝＝＝＞","")</f>
        <v/>
      </c>
      <c r="B43" s="210"/>
      <c r="C43" s="94"/>
      <c r="D43" s="102" t="s">
        <v>22</v>
      </c>
      <c r="E43" s="217" t="s">
        <v>88</v>
      </c>
      <c r="F43" s="218"/>
      <c r="G43" s="134">
        <f>G$26</f>
        <v>24</v>
      </c>
      <c r="H43" s="134">
        <f t="shared" ref="H43:O43" si="10">H$26</f>
        <v>25</v>
      </c>
      <c r="I43" s="134">
        <f t="shared" si="10"/>
        <v>26</v>
      </c>
      <c r="J43" s="134">
        <f t="shared" si="10"/>
        <v>27</v>
      </c>
      <c r="K43" s="134">
        <f t="shared" si="10"/>
        <v>28</v>
      </c>
      <c r="L43" s="134">
        <f t="shared" si="10"/>
        <v>29</v>
      </c>
      <c r="M43" s="134">
        <f t="shared" si="10"/>
        <v>30</v>
      </c>
      <c r="N43" s="134">
        <f t="shared" si="10"/>
        <v>31</v>
      </c>
      <c r="O43" s="134">
        <f t="shared" si="10"/>
        <v>32</v>
      </c>
      <c r="P43" s="17" t="s">
        <v>16</v>
      </c>
    </row>
    <row r="44" spans="1:16" ht="15.95" customHeight="1" x14ac:dyDescent="0.15">
      <c r="A44" s="133"/>
      <c r="B44" s="131"/>
      <c r="C44"/>
      <c r="D44" s="225" t="s">
        <v>14</v>
      </c>
      <c r="E44" s="219" t="s">
        <v>1</v>
      </c>
      <c r="F44" s="220"/>
      <c r="G44" s="107">
        <v>0</v>
      </c>
      <c r="H44" s="107">
        <v>0</v>
      </c>
      <c r="I44" s="107">
        <v>0</v>
      </c>
      <c r="J44" s="107">
        <v>0</v>
      </c>
      <c r="K44" s="107">
        <v>0</v>
      </c>
      <c r="L44" s="107">
        <v>0</v>
      </c>
      <c r="M44" s="107">
        <v>0</v>
      </c>
      <c r="N44" s="107">
        <v>0</v>
      </c>
      <c r="O44" s="107">
        <v>0</v>
      </c>
      <c r="P44" s="26">
        <f>SUM($G44:$O44)</f>
        <v>0</v>
      </c>
    </row>
    <row r="45" spans="1:16" ht="15.95" customHeight="1" x14ac:dyDescent="0.15">
      <c r="A45" s="133"/>
      <c r="B45" s="131"/>
      <c r="C45"/>
      <c r="D45" s="226"/>
      <c r="E45" s="215" t="s">
        <v>2</v>
      </c>
      <c r="F45" s="216"/>
      <c r="G45" s="108">
        <v>0</v>
      </c>
      <c r="H45" s="108">
        <v>0</v>
      </c>
      <c r="I45" s="108">
        <v>0</v>
      </c>
      <c r="J45" s="108">
        <v>0</v>
      </c>
      <c r="K45" s="108">
        <v>0</v>
      </c>
      <c r="L45" s="108">
        <v>0</v>
      </c>
      <c r="M45" s="108">
        <v>0</v>
      </c>
      <c r="N45" s="108">
        <v>0</v>
      </c>
      <c r="O45" s="108">
        <v>0</v>
      </c>
      <c r="P45" s="27">
        <f t="shared" ref="P45:P47" si="11">SUM($G45:$O45)</f>
        <v>0</v>
      </c>
    </row>
    <row r="46" spans="1:16" ht="15.95" customHeight="1" x14ac:dyDescent="0.15">
      <c r="A46" s="133"/>
      <c r="B46" s="131"/>
      <c r="C46"/>
      <c r="D46" s="226"/>
      <c r="E46" s="215" t="s">
        <v>3</v>
      </c>
      <c r="F46" s="216"/>
      <c r="G46" s="108">
        <v>0</v>
      </c>
      <c r="H46" s="108">
        <v>0</v>
      </c>
      <c r="I46" s="108">
        <v>0</v>
      </c>
      <c r="J46" s="108">
        <v>0</v>
      </c>
      <c r="K46" s="108">
        <v>0</v>
      </c>
      <c r="L46" s="108">
        <v>0</v>
      </c>
      <c r="M46" s="108">
        <v>0</v>
      </c>
      <c r="N46" s="108">
        <v>0</v>
      </c>
      <c r="O46" s="108">
        <v>0</v>
      </c>
      <c r="P46" s="27">
        <f t="shared" si="11"/>
        <v>0</v>
      </c>
    </row>
    <row r="47" spans="1:16" ht="15.95" customHeight="1" x14ac:dyDescent="0.15">
      <c r="A47" s="133"/>
      <c r="B47" s="131"/>
      <c r="C47"/>
      <c r="D47" s="226"/>
      <c r="E47" s="232" t="s">
        <v>4</v>
      </c>
      <c r="F47" s="233"/>
      <c r="G47" s="109">
        <v>0</v>
      </c>
      <c r="H47" s="109">
        <v>0</v>
      </c>
      <c r="I47" s="109">
        <v>0</v>
      </c>
      <c r="J47" s="109">
        <v>0</v>
      </c>
      <c r="K47" s="109">
        <v>0</v>
      </c>
      <c r="L47" s="109">
        <v>0</v>
      </c>
      <c r="M47" s="109">
        <v>0</v>
      </c>
      <c r="N47" s="109">
        <v>0</v>
      </c>
      <c r="O47" s="109">
        <v>0</v>
      </c>
      <c r="P47" s="118">
        <f t="shared" si="11"/>
        <v>0</v>
      </c>
    </row>
    <row r="48" spans="1:16" ht="15.95" customHeight="1" x14ac:dyDescent="0.15">
      <c r="A48" s="133"/>
      <c r="B48" s="131"/>
      <c r="C48"/>
      <c r="D48" s="226"/>
      <c r="E48" s="208" t="s">
        <v>8</v>
      </c>
      <c r="F48" s="209"/>
      <c r="G48" s="19">
        <f t="shared" ref="G48:O48" si="12">SUM(G$44:G$47)</f>
        <v>0</v>
      </c>
      <c r="H48" s="16">
        <f t="shared" si="12"/>
        <v>0</v>
      </c>
      <c r="I48" s="16">
        <f t="shared" si="12"/>
        <v>0</v>
      </c>
      <c r="J48" s="16">
        <f t="shared" si="12"/>
        <v>0</v>
      </c>
      <c r="K48" s="16">
        <f t="shared" si="12"/>
        <v>0</v>
      </c>
      <c r="L48" s="16">
        <f t="shared" si="12"/>
        <v>0</v>
      </c>
      <c r="M48" s="16">
        <f t="shared" si="12"/>
        <v>0</v>
      </c>
      <c r="N48" s="16">
        <f t="shared" si="12"/>
        <v>0</v>
      </c>
      <c r="O48" s="16">
        <f t="shared" si="12"/>
        <v>0</v>
      </c>
      <c r="P48" s="29">
        <f>SUM($G48:$O48)</f>
        <v>0</v>
      </c>
    </row>
    <row r="49" spans="1:16" ht="15.95" customHeight="1" x14ac:dyDescent="0.15">
      <c r="A49" s="133"/>
      <c r="B49" s="131"/>
      <c r="C49"/>
      <c r="D49" s="226"/>
      <c r="E49" s="221" t="s">
        <v>5</v>
      </c>
      <c r="F49" s="222"/>
      <c r="G49" s="9">
        <f t="shared" ref="G49:O49" si="13">IF(G$58="",ROUNDDOWN(G$48*G$55,0),"　未入力あり")</f>
        <v>0</v>
      </c>
      <c r="H49" s="9">
        <f t="shared" si="13"/>
        <v>0</v>
      </c>
      <c r="I49" s="9">
        <f t="shared" si="13"/>
        <v>0</v>
      </c>
      <c r="J49" s="9">
        <f t="shared" si="13"/>
        <v>0</v>
      </c>
      <c r="K49" s="9">
        <f t="shared" si="13"/>
        <v>0</v>
      </c>
      <c r="L49" s="9">
        <f t="shared" si="13"/>
        <v>0</v>
      </c>
      <c r="M49" s="9">
        <f t="shared" si="13"/>
        <v>0</v>
      </c>
      <c r="N49" s="9">
        <f t="shared" si="13"/>
        <v>0</v>
      </c>
      <c r="O49" s="9">
        <f t="shared" si="13"/>
        <v>0</v>
      </c>
      <c r="P49" s="29">
        <f>SUM($G49:$O49)</f>
        <v>0</v>
      </c>
    </row>
    <row r="50" spans="1:16" ht="15.95" customHeight="1" x14ac:dyDescent="0.15">
      <c r="A50" s="133"/>
      <c r="B50" s="131"/>
      <c r="C50"/>
      <c r="D50" s="226"/>
      <c r="E50" s="208" t="s">
        <v>11</v>
      </c>
      <c r="F50" s="209"/>
      <c r="G50" s="19">
        <f t="shared" ref="G50:O50" si="14">IFERROR(G49+G48,"")</f>
        <v>0</v>
      </c>
      <c r="H50" s="19">
        <f t="shared" si="14"/>
        <v>0</v>
      </c>
      <c r="I50" s="19">
        <f t="shared" si="14"/>
        <v>0</v>
      </c>
      <c r="J50" s="19">
        <f t="shared" si="14"/>
        <v>0</v>
      </c>
      <c r="K50" s="19">
        <f t="shared" si="14"/>
        <v>0</v>
      </c>
      <c r="L50" s="19">
        <f t="shared" si="14"/>
        <v>0</v>
      </c>
      <c r="M50" s="19">
        <f t="shared" si="14"/>
        <v>0</v>
      </c>
      <c r="N50" s="19">
        <f t="shared" si="14"/>
        <v>0</v>
      </c>
      <c r="O50" s="19">
        <f t="shared" si="14"/>
        <v>0</v>
      </c>
      <c r="P50" s="117">
        <f>SUM($G50:$O50)</f>
        <v>0</v>
      </c>
    </row>
    <row r="51" spans="1:16" ht="15.95" customHeight="1" x14ac:dyDescent="0.15">
      <c r="A51" s="133"/>
      <c r="B51" s="131"/>
      <c r="C51"/>
      <c r="D51" s="226"/>
      <c r="E51" s="211" t="s">
        <v>12</v>
      </c>
      <c r="F51" s="212"/>
      <c r="G51" s="123"/>
      <c r="H51" s="124"/>
      <c r="I51" s="124"/>
      <c r="J51" s="124"/>
      <c r="K51" s="124"/>
      <c r="L51" s="124"/>
      <c r="M51" s="124"/>
      <c r="N51" s="124"/>
      <c r="O51" s="125"/>
      <c r="P51" s="122"/>
    </row>
    <row r="52" spans="1:16" ht="15.95" customHeight="1" x14ac:dyDescent="0.15">
      <c r="A52" s="133"/>
      <c r="B52" s="131"/>
      <c r="C52"/>
      <c r="D52" s="226"/>
      <c r="E52" s="208" t="s">
        <v>13</v>
      </c>
      <c r="F52" s="209"/>
      <c r="G52" s="20">
        <f t="shared" ref="G52:O52" si="15">IFERROR(G$50,"")</f>
        <v>0</v>
      </c>
      <c r="H52" s="20">
        <f t="shared" si="15"/>
        <v>0</v>
      </c>
      <c r="I52" s="20">
        <f t="shared" si="15"/>
        <v>0</v>
      </c>
      <c r="J52" s="20">
        <f t="shared" si="15"/>
        <v>0</v>
      </c>
      <c r="K52" s="20">
        <f t="shared" si="15"/>
        <v>0</v>
      </c>
      <c r="L52" s="20">
        <f t="shared" si="15"/>
        <v>0</v>
      </c>
      <c r="M52" s="20">
        <f t="shared" si="15"/>
        <v>0</v>
      </c>
      <c r="N52" s="20">
        <f t="shared" si="15"/>
        <v>0</v>
      </c>
      <c r="O52" s="20">
        <f t="shared" si="15"/>
        <v>0</v>
      </c>
      <c r="P52" s="29">
        <f>SUM($G52:$O52)</f>
        <v>0</v>
      </c>
    </row>
    <row r="53" spans="1:16" ht="14.25" customHeight="1" x14ac:dyDescent="0.15">
      <c r="A53" s="133"/>
      <c r="B53" s="131"/>
      <c r="C53"/>
      <c r="D53" s="226"/>
      <c r="E53" s="228" t="s">
        <v>29</v>
      </c>
      <c r="F53" s="229"/>
      <c r="G53" s="8">
        <f t="shared" ref="G53:O53" si="16">IFERROR((ROUNDDOWN(G52*G$56/(1+G$56),0)),"")</f>
        <v>0</v>
      </c>
      <c r="H53" s="8">
        <f t="shared" si="16"/>
        <v>0</v>
      </c>
      <c r="I53" s="8">
        <f t="shared" si="16"/>
        <v>0</v>
      </c>
      <c r="J53" s="8">
        <f t="shared" si="16"/>
        <v>0</v>
      </c>
      <c r="K53" s="8">
        <f t="shared" si="16"/>
        <v>0</v>
      </c>
      <c r="L53" s="8">
        <f t="shared" si="16"/>
        <v>0</v>
      </c>
      <c r="M53" s="8">
        <f t="shared" si="16"/>
        <v>0</v>
      </c>
      <c r="N53" s="8">
        <f t="shared" si="16"/>
        <v>0</v>
      </c>
      <c r="O53" s="8">
        <f t="shared" si="16"/>
        <v>0</v>
      </c>
      <c r="P53" s="119">
        <f>SUM($G53:$O53)</f>
        <v>0</v>
      </c>
    </row>
    <row r="54" spans="1:16" ht="15.95" customHeight="1" thickBot="1" x14ac:dyDescent="0.2">
      <c r="A54" s="133"/>
      <c r="B54" s="131"/>
      <c r="C54"/>
      <c r="D54" s="227"/>
      <c r="E54" s="223" t="s">
        <v>15</v>
      </c>
      <c r="F54" s="224"/>
      <c r="G54" s="85">
        <f t="shared" ref="G54:O54" si="17">G$52</f>
        <v>0</v>
      </c>
      <c r="H54" s="87">
        <f t="shared" si="17"/>
        <v>0</v>
      </c>
      <c r="I54" s="87">
        <f t="shared" si="17"/>
        <v>0</v>
      </c>
      <c r="J54" s="87">
        <f t="shared" si="17"/>
        <v>0</v>
      </c>
      <c r="K54" s="87">
        <f t="shared" si="17"/>
        <v>0</v>
      </c>
      <c r="L54" s="87">
        <f t="shared" si="17"/>
        <v>0</v>
      </c>
      <c r="M54" s="87">
        <f t="shared" si="17"/>
        <v>0</v>
      </c>
      <c r="N54" s="87">
        <f t="shared" si="17"/>
        <v>0</v>
      </c>
      <c r="O54" s="87">
        <f t="shared" si="17"/>
        <v>0</v>
      </c>
      <c r="P54" s="47">
        <f t="shared" ref="P54" si="18">SUM($G54:$O54)</f>
        <v>0</v>
      </c>
    </row>
    <row r="55" spans="1:16" ht="15.95" customHeight="1" x14ac:dyDescent="0.15">
      <c r="A55" s="133"/>
      <c r="B55" s="131"/>
      <c r="C55"/>
      <c r="D55" s="14"/>
      <c r="E55" s="247" t="s">
        <v>6</v>
      </c>
      <c r="F55" s="248"/>
      <c r="G55" s="110">
        <v>0</v>
      </c>
      <c r="H55" s="110">
        <v>0</v>
      </c>
      <c r="I55" s="110">
        <v>0</v>
      </c>
      <c r="J55" s="110">
        <v>0</v>
      </c>
      <c r="K55" s="110">
        <v>0</v>
      </c>
      <c r="L55" s="110">
        <v>0</v>
      </c>
      <c r="M55" s="110">
        <v>0</v>
      </c>
      <c r="N55" s="110">
        <v>0</v>
      </c>
      <c r="O55" s="110">
        <v>0</v>
      </c>
      <c r="P55" s="4"/>
    </row>
    <row r="56" spans="1:16" ht="15.95" customHeight="1" x14ac:dyDescent="0.15">
      <c r="A56" s="133"/>
      <c r="B56" s="131"/>
      <c r="C56" s="12" t="s">
        <v>64</v>
      </c>
      <c r="D56" s="14"/>
      <c r="E56" s="236" t="s">
        <v>0</v>
      </c>
      <c r="F56" s="236"/>
      <c r="G56" s="127">
        <f t="shared" ref="G56:H56" si="19">G$39</f>
        <v>0.05</v>
      </c>
      <c r="H56" s="127">
        <f t="shared" si="19"/>
        <v>0.05</v>
      </c>
      <c r="I56" s="128">
        <v>0.05</v>
      </c>
      <c r="J56" s="128">
        <v>0.08</v>
      </c>
      <c r="K56" s="128">
        <v>0.08</v>
      </c>
      <c r="L56" s="127">
        <f>$K$56</f>
        <v>0.08</v>
      </c>
      <c r="M56" s="127">
        <f t="shared" ref="M56:O56" si="20">$K$56</f>
        <v>0.08</v>
      </c>
      <c r="N56" s="127">
        <f t="shared" si="20"/>
        <v>0.08</v>
      </c>
      <c r="O56" s="127">
        <f t="shared" si="20"/>
        <v>0.08</v>
      </c>
      <c r="P56" s="4"/>
    </row>
    <row r="57" spans="1:16" ht="17.25" customHeight="1" x14ac:dyDescent="0.15">
      <c r="A57" s="133"/>
      <c r="B57" s="131"/>
      <c r="C57"/>
      <c r="D57" s="14"/>
      <c r="E57" s="230" t="str">
        <f>IF("２"=LEFT($A$23,1),IF(0.05=$K$56,"【５％経過措置対象課題】",""),IF("⑥"=LEFT($A$23,1),"課税条件未選択",""))</f>
        <v/>
      </c>
      <c r="F57" s="231"/>
      <c r="G57" s="41"/>
      <c r="H57" s="41"/>
      <c r="I57" s="50"/>
      <c r="J57" s="52"/>
      <c r="K57" s="46"/>
      <c r="L57" s="46"/>
      <c r="M57" s="46"/>
      <c r="N57" s="46"/>
      <c r="O57" s="46"/>
    </row>
    <row r="58" spans="1:16" ht="30.75" customHeight="1" x14ac:dyDescent="0.15">
      <c r="A58" s="133"/>
      <c r="B58" s="131"/>
      <c r="C58"/>
      <c r="D58" s="14"/>
      <c r="E58" s="205" t="str">
        <f>IF(AND(G58="",H58="",I58="",J58="",K58="",L58="",M58="",N58="",O58=""),"","一般管理費率：未記入、少数点以下第２位又は１０%以上を検出")</f>
        <v/>
      </c>
      <c r="F58" s="205"/>
      <c r="G58" s="59" t="str">
        <f t="shared" ref="G58:O58" si="21">IF(AND(G$55=ROUNDDOWN(G$55,3),G$55&lt;=0.1,G$55&lt;&gt;""),"","←←確認してください ")</f>
        <v/>
      </c>
      <c r="H58" s="59" t="str">
        <f t="shared" si="21"/>
        <v/>
      </c>
      <c r="I58" s="59" t="str">
        <f t="shared" si="21"/>
        <v/>
      </c>
      <c r="J58" s="59" t="str">
        <f t="shared" si="21"/>
        <v/>
      </c>
      <c r="K58" s="59" t="str">
        <f t="shared" si="21"/>
        <v/>
      </c>
      <c r="L58" s="59" t="str">
        <f t="shared" si="21"/>
        <v/>
      </c>
      <c r="M58" s="59" t="str">
        <f t="shared" si="21"/>
        <v/>
      </c>
      <c r="N58" s="59" t="str">
        <f t="shared" si="21"/>
        <v/>
      </c>
      <c r="O58" s="59" t="str">
        <f t="shared" si="21"/>
        <v/>
      </c>
    </row>
    <row r="59" spans="1:16" ht="15" customHeight="1" thickBot="1" x14ac:dyDescent="0.2">
      <c r="A59" s="133"/>
      <c r="B59" s="131"/>
      <c r="C59" s="14" t="s">
        <v>85</v>
      </c>
      <c r="D59" t="s">
        <v>46</v>
      </c>
      <c r="E59" s="55"/>
      <c r="G59" s="56"/>
      <c r="H59" s="56"/>
      <c r="I59" s="56"/>
      <c r="J59" s="100"/>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2">H$26</f>
        <v>25</v>
      </c>
      <c r="I60" s="134">
        <f t="shared" si="22"/>
        <v>26</v>
      </c>
      <c r="J60" s="134">
        <f t="shared" si="22"/>
        <v>27</v>
      </c>
      <c r="K60" s="134">
        <f t="shared" si="22"/>
        <v>28</v>
      </c>
      <c r="L60" s="134">
        <f t="shared" si="22"/>
        <v>29</v>
      </c>
      <c r="M60" s="134">
        <f t="shared" si="22"/>
        <v>30</v>
      </c>
      <c r="N60" s="134">
        <f t="shared" si="22"/>
        <v>31</v>
      </c>
      <c r="O60" s="134">
        <f t="shared" si="22"/>
        <v>32</v>
      </c>
      <c r="P60" s="17" t="s">
        <v>16</v>
      </c>
    </row>
    <row r="61" spans="1:16" ht="15.95" customHeight="1" x14ac:dyDescent="0.15">
      <c r="A61" s="96"/>
      <c r="B61" s="96"/>
      <c r="C61" s="93"/>
      <c r="D61" s="225" t="s">
        <v>14</v>
      </c>
      <c r="E61" s="219" t="s">
        <v>1</v>
      </c>
      <c r="F61" s="220"/>
      <c r="G61" s="107">
        <v>0</v>
      </c>
      <c r="H61" s="107">
        <v>0</v>
      </c>
      <c r="I61" s="107">
        <v>0</v>
      </c>
      <c r="J61" s="107">
        <v>0</v>
      </c>
      <c r="K61" s="107">
        <v>0</v>
      </c>
      <c r="L61" s="107">
        <v>0</v>
      </c>
      <c r="M61" s="107">
        <v>0</v>
      </c>
      <c r="N61" s="107">
        <v>0</v>
      </c>
      <c r="O61" s="107">
        <v>0</v>
      </c>
      <c r="P61" s="122"/>
    </row>
    <row r="62" spans="1:16" ht="15.95" customHeight="1" x14ac:dyDescent="0.15">
      <c r="A62" s="57"/>
      <c r="B62" s="131"/>
      <c r="C62"/>
      <c r="D62" s="226"/>
      <c r="E62" s="215" t="s">
        <v>2</v>
      </c>
      <c r="F62" s="216"/>
      <c r="G62" s="108">
        <v>0</v>
      </c>
      <c r="H62" s="108">
        <v>0</v>
      </c>
      <c r="I62" s="108">
        <v>0</v>
      </c>
      <c r="J62" s="108">
        <v>0</v>
      </c>
      <c r="K62" s="108">
        <v>0</v>
      </c>
      <c r="L62" s="108">
        <v>0</v>
      </c>
      <c r="M62" s="108">
        <v>0</v>
      </c>
      <c r="N62" s="108">
        <v>0</v>
      </c>
      <c r="O62" s="108">
        <v>0</v>
      </c>
      <c r="P62" s="122"/>
    </row>
    <row r="63" spans="1:16" ht="15.95" customHeight="1" x14ac:dyDescent="0.15">
      <c r="A63" s="132"/>
      <c r="B63" s="131"/>
      <c r="C63"/>
      <c r="D63" s="226"/>
      <c r="E63" s="215" t="s">
        <v>3</v>
      </c>
      <c r="F63" s="216"/>
      <c r="G63" s="108">
        <v>0</v>
      </c>
      <c r="H63" s="108">
        <v>0</v>
      </c>
      <c r="I63" s="108">
        <v>0</v>
      </c>
      <c r="J63" s="108">
        <v>0</v>
      </c>
      <c r="K63" s="108">
        <v>0</v>
      </c>
      <c r="L63" s="108">
        <v>0</v>
      </c>
      <c r="M63" s="108">
        <v>0</v>
      </c>
      <c r="N63" s="108">
        <v>0</v>
      </c>
      <c r="O63" s="108">
        <v>0</v>
      </c>
      <c r="P63" s="122"/>
    </row>
    <row r="64" spans="1:16" ht="15.95" customHeight="1" x14ac:dyDescent="0.15">
      <c r="A64" s="132"/>
      <c r="B64" s="131"/>
      <c r="C64"/>
      <c r="D64" s="226"/>
      <c r="E64" s="232" t="s">
        <v>4</v>
      </c>
      <c r="F64" s="233"/>
      <c r="G64" s="109">
        <v>0</v>
      </c>
      <c r="H64" s="109">
        <v>0</v>
      </c>
      <c r="I64" s="109">
        <v>0</v>
      </c>
      <c r="J64" s="109">
        <v>0</v>
      </c>
      <c r="K64" s="109">
        <v>0</v>
      </c>
      <c r="L64" s="109">
        <v>0</v>
      </c>
      <c r="M64" s="109">
        <v>0</v>
      </c>
      <c r="N64" s="109">
        <v>0</v>
      </c>
      <c r="O64" s="109">
        <v>0</v>
      </c>
      <c r="P64" s="122"/>
    </row>
    <row r="65" spans="1:16" ht="15.95" customHeight="1" x14ac:dyDescent="0.15">
      <c r="A65" s="132"/>
      <c r="B65" s="131"/>
      <c r="C65"/>
      <c r="D65" s="226"/>
      <c r="E65" s="208" t="s">
        <v>8</v>
      </c>
      <c r="F65" s="209"/>
      <c r="G65" s="19">
        <f t="shared" ref="G65:O65" si="23">SUM(G$61:G$64)</f>
        <v>0</v>
      </c>
      <c r="H65" s="16">
        <f t="shared" si="23"/>
        <v>0</v>
      </c>
      <c r="I65" s="16">
        <f t="shared" si="23"/>
        <v>0</v>
      </c>
      <c r="J65" s="16">
        <f t="shared" si="23"/>
        <v>0</v>
      </c>
      <c r="K65" s="16">
        <f t="shared" si="23"/>
        <v>0</v>
      </c>
      <c r="L65" s="16">
        <f t="shared" si="23"/>
        <v>0</v>
      </c>
      <c r="M65" s="16">
        <f t="shared" si="23"/>
        <v>0</v>
      </c>
      <c r="N65" s="16">
        <f t="shared" si="23"/>
        <v>0</v>
      </c>
      <c r="O65" s="16">
        <f t="shared" si="23"/>
        <v>0</v>
      </c>
      <c r="P65" s="122"/>
    </row>
    <row r="66" spans="1:16" ht="15.95" customHeight="1" x14ac:dyDescent="0.15">
      <c r="A66" s="132"/>
      <c r="B66" s="131"/>
      <c r="C66"/>
      <c r="D66" s="226"/>
      <c r="E66" s="221" t="s">
        <v>5</v>
      </c>
      <c r="F66" s="222"/>
      <c r="G66" s="9">
        <f t="shared" ref="G66:O66" si="24">IF(G$75="",ROUNDDOWN(G$65*G$72,0),"　未入力あり")</f>
        <v>0</v>
      </c>
      <c r="H66" s="9">
        <f t="shared" si="24"/>
        <v>0</v>
      </c>
      <c r="I66" s="9">
        <f t="shared" si="24"/>
        <v>0</v>
      </c>
      <c r="J66" s="9">
        <f t="shared" si="24"/>
        <v>0</v>
      </c>
      <c r="K66" s="9">
        <f t="shared" si="24"/>
        <v>0</v>
      </c>
      <c r="L66" s="9">
        <f t="shared" si="24"/>
        <v>0</v>
      </c>
      <c r="M66" s="9">
        <f t="shared" si="24"/>
        <v>0</v>
      </c>
      <c r="N66" s="9">
        <f t="shared" si="24"/>
        <v>0</v>
      </c>
      <c r="O66" s="9">
        <f t="shared" si="24"/>
        <v>0</v>
      </c>
      <c r="P66" s="122"/>
    </row>
    <row r="67" spans="1:16" ht="15.95" customHeight="1" x14ac:dyDescent="0.15">
      <c r="A67" s="132"/>
      <c r="B67" s="131"/>
      <c r="C67"/>
      <c r="D67" s="226"/>
      <c r="E67" s="208" t="s">
        <v>11</v>
      </c>
      <c r="F67" s="209"/>
      <c r="G67" s="19">
        <f t="shared" ref="G67:O67" si="25">IFERROR(G66+G65,"")</f>
        <v>0</v>
      </c>
      <c r="H67" s="19">
        <f t="shared" si="25"/>
        <v>0</v>
      </c>
      <c r="I67" s="19">
        <f t="shared" si="25"/>
        <v>0</v>
      </c>
      <c r="J67" s="19">
        <f t="shared" si="25"/>
        <v>0</v>
      </c>
      <c r="K67" s="19">
        <f t="shared" si="25"/>
        <v>0</v>
      </c>
      <c r="L67" s="19">
        <f t="shared" si="25"/>
        <v>0</v>
      </c>
      <c r="M67" s="19">
        <f t="shared" si="25"/>
        <v>0</v>
      </c>
      <c r="N67" s="19">
        <f t="shared" si="25"/>
        <v>0</v>
      </c>
      <c r="O67" s="19">
        <f t="shared" si="25"/>
        <v>0</v>
      </c>
      <c r="P67" s="122"/>
    </row>
    <row r="68" spans="1:16" ht="15.95" customHeight="1" x14ac:dyDescent="0.15">
      <c r="A68" s="132"/>
      <c r="B68" s="131"/>
      <c r="C68"/>
      <c r="D68" s="226"/>
      <c r="E68" s="211" t="s">
        <v>12</v>
      </c>
      <c r="F68" s="212"/>
      <c r="G68" s="123"/>
      <c r="H68" s="124"/>
      <c r="I68" s="124"/>
      <c r="J68" s="124"/>
      <c r="K68" s="124"/>
      <c r="L68" s="124"/>
      <c r="M68" s="124"/>
      <c r="N68" s="124"/>
      <c r="O68" s="125"/>
      <c r="P68" s="122"/>
    </row>
    <row r="69" spans="1:16" ht="15.95" customHeight="1" x14ac:dyDescent="0.15">
      <c r="A69" s="132"/>
      <c r="B69" s="131"/>
      <c r="C69"/>
      <c r="D69" s="226"/>
      <c r="E69" s="208" t="s">
        <v>13</v>
      </c>
      <c r="F69" s="209"/>
      <c r="G69" s="20">
        <f t="shared" ref="G69:O69" si="26">IFERROR(G$67,"")</f>
        <v>0</v>
      </c>
      <c r="H69" s="20">
        <f t="shared" si="26"/>
        <v>0</v>
      </c>
      <c r="I69" s="20">
        <f t="shared" si="26"/>
        <v>0</v>
      </c>
      <c r="J69" s="20">
        <f t="shared" si="26"/>
        <v>0</v>
      </c>
      <c r="K69" s="20">
        <f t="shared" si="26"/>
        <v>0</v>
      </c>
      <c r="L69" s="20">
        <f t="shared" si="26"/>
        <v>0</v>
      </c>
      <c r="M69" s="20">
        <f t="shared" si="26"/>
        <v>0</v>
      </c>
      <c r="N69" s="20">
        <f t="shared" si="26"/>
        <v>0</v>
      </c>
      <c r="O69" s="20">
        <f t="shared" si="26"/>
        <v>0</v>
      </c>
      <c r="P69" s="122"/>
    </row>
    <row r="70" spans="1:16" ht="29.25" customHeight="1" x14ac:dyDescent="0.15">
      <c r="A70" s="132"/>
      <c r="B70" s="131"/>
      <c r="C70"/>
      <c r="D70" s="226"/>
      <c r="E70" s="228" t="s">
        <v>34</v>
      </c>
      <c r="F70" s="229"/>
      <c r="G70" s="115">
        <f>IFERROR(ROUNDDOWN(G69*G$73,0),"")</f>
        <v>0</v>
      </c>
      <c r="H70" s="115">
        <f>IFERROR(ROUNDDOWN(H69*H$73,0),"")</f>
        <v>0</v>
      </c>
      <c r="I70" s="115">
        <f>IFERROR(ROUNDDOWN(I69*I$73,0),"")</f>
        <v>0</v>
      </c>
      <c r="J70" s="115">
        <f>IFERROR(ROUNDDOWN(J69*J$73,0),"")</f>
        <v>0</v>
      </c>
      <c r="K70" s="116">
        <f>IFERROR((ROUNDDOWN(K69*K$73/(1+K$73),0)),"")</f>
        <v>0</v>
      </c>
      <c r="L70" s="116">
        <f>IFERROR((ROUNDDOWN(L69*L$73/(1+L$73),0)),"")</f>
        <v>0</v>
      </c>
      <c r="M70" s="116">
        <f>IFERROR((ROUNDDOWN(M69*M$73/(1+M$73),0)),"")</f>
        <v>0</v>
      </c>
      <c r="N70" s="116">
        <f>IFERROR((ROUNDDOWN(N69*N$73/(1+N$73),0)),"")</f>
        <v>0</v>
      </c>
      <c r="O70" s="116">
        <f>IFERROR((ROUNDDOWN(O69*O$73/(1+O$73),0)),"")</f>
        <v>0</v>
      </c>
      <c r="P70" s="119">
        <f>SUM($G70:$O70)</f>
        <v>0</v>
      </c>
    </row>
    <row r="71" spans="1:16" ht="16.5" customHeight="1" thickBot="1" x14ac:dyDescent="0.2">
      <c r="A71" s="132"/>
      <c r="B71" s="131"/>
      <c r="C71"/>
      <c r="D71" s="227"/>
      <c r="E71" s="206" t="s">
        <v>15</v>
      </c>
      <c r="F71" s="207"/>
      <c r="G71" s="85">
        <f>IFERROR(G69+G70,"")</f>
        <v>0</v>
      </c>
      <c r="H71" s="86">
        <f>IFERROR(H69+H70,"")</f>
        <v>0</v>
      </c>
      <c r="I71" s="86">
        <f>IFERROR(I69+I70,"")</f>
        <v>0</v>
      </c>
      <c r="J71" s="86">
        <f>IFERROR(J69+J70,"")</f>
        <v>0</v>
      </c>
      <c r="K71" s="87">
        <f>IFERROR(K$69,"")</f>
        <v>0</v>
      </c>
      <c r="L71" s="87">
        <f>IFERROR(L$69,"")</f>
        <v>0</v>
      </c>
      <c r="M71" s="87">
        <f>IFERROR(M$69,"")</f>
        <v>0</v>
      </c>
      <c r="N71" s="87">
        <f>IFERROR(N$69,"")</f>
        <v>0</v>
      </c>
      <c r="O71" s="87">
        <f>IFERROR(O$69,"")</f>
        <v>0</v>
      </c>
      <c r="P71" s="51">
        <f t="shared" ref="P71" si="27">SUM($G71:$O71)</f>
        <v>0</v>
      </c>
    </row>
    <row r="72" spans="1:16" ht="15.95" customHeight="1" x14ac:dyDescent="0.15">
      <c r="A72" s="132"/>
      <c r="B72" s="131"/>
      <c r="C72"/>
      <c r="D72" s="14"/>
      <c r="E72" s="213" t="s">
        <v>6</v>
      </c>
      <c r="F72" s="214"/>
      <c r="G72" s="110">
        <v>0</v>
      </c>
      <c r="H72" s="110">
        <v>0</v>
      </c>
      <c r="I72" s="110">
        <v>0</v>
      </c>
      <c r="J72" s="110">
        <v>0</v>
      </c>
      <c r="K72" s="110">
        <v>0</v>
      </c>
      <c r="L72" s="110">
        <v>0</v>
      </c>
      <c r="M72" s="110">
        <v>0</v>
      </c>
      <c r="N72" s="110">
        <v>0</v>
      </c>
      <c r="O72" s="110">
        <v>0</v>
      </c>
      <c r="P72" s="4"/>
    </row>
    <row r="73" spans="1:16" ht="15.95" customHeight="1" x14ac:dyDescent="0.15">
      <c r="A73" s="132"/>
      <c r="B73" s="131"/>
      <c r="C73" s="12" t="s">
        <v>64</v>
      </c>
      <c r="D73" s="14"/>
      <c r="E73" s="236" t="s">
        <v>0</v>
      </c>
      <c r="F73" s="236"/>
      <c r="G73" s="127">
        <f t="shared" ref="G73:H73" si="28">G$39</f>
        <v>0.05</v>
      </c>
      <c r="H73" s="127">
        <f t="shared" si="28"/>
        <v>0.05</v>
      </c>
      <c r="I73" s="128">
        <v>0.05</v>
      </c>
      <c r="J73" s="128">
        <v>0.08</v>
      </c>
      <c r="K73" s="128">
        <v>0.08</v>
      </c>
      <c r="L73" s="127">
        <f>$K$73</f>
        <v>0.08</v>
      </c>
      <c r="M73" s="127">
        <f t="shared" ref="M73:O73" si="29">$K$73</f>
        <v>0.08</v>
      </c>
      <c r="N73" s="127">
        <f t="shared" si="29"/>
        <v>0.08</v>
      </c>
      <c r="O73" s="127">
        <f t="shared" si="29"/>
        <v>0.08</v>
      </c>
      <c r="P73" s="4"/>
    </row>
    <row r="74" spans="1:16" ht="15.75" customHeight="1" x14ac:dyDescent="0.15">
      <c r="A74" s="132"/>
      <c r="B74" s="131"/>
      <c r="C74"/>
      <c r="D74" s="14"/>
      <c r="E74" s="230" t="str">
        <f>IF("３"=LEFT($A$23,1),IF(0.05=$K$73,"【５％経過措置対象課題】",""),IF("⑥"=LEFT($A$23,1),"課税条件未選択",""))</f>
        <v/>
      </c>
      <c r="F74" s="231"/>
      <c r="G74" s="48"/>
      <c r="H74" s="48"/>
      <c r="J74" s="50" t="s">
        <v>26</v>
      </c>
      <c r="K74" s="60" t="s">
        <v>27</v>
      </c>
      <c r="L74" s="49"/>
      <c r="M74" s="49"/>
      <c r="N74" s="49"/>
      <c r="O74" s="49"/>
    </row>
    <row r="75" spans="1:16" ht="30.75" customHeight="1" x14ac:dyDescent="0.15">
      <c r="A75" s="132"/>
      <c r="B75" s="131"/>
      <c r="C75"/>
      <c r="E75" s="205" t="str">
        <f>IF(AND(G75="",H75="",I75="",J75="",K75="",L75="",M75="",N75="",O75=""),"","一般管理費率：未記入、少数点以下第２位又は１０%以上を検出")</f>
        <v/>
      </c>
      <c r="F75" s="205"/>
      <c r="G75" s="59" t="str">
        <f t="shared" ref="G75:O75" si="30">IF(AND(G$72=ROUNDDOWN(G$72,3),G$72&lt;=0.1,G$72&lt;&gt;""),"","←←確認してください ")</f>
        <v/>
      </c>
      <c r="H75" s="59" t="str">
        <f t="shared" si="30"/>
        <v/>
      </c>
      <c r="I75" s="59" t="str">
        <f t="shared" si="30"/>
        <v/>
      </c>
      <c r="J75" s="59" t="str">
        <f t="shared" si="30"/>
        <v/>
      </c>
      <c r="K75" s="59" t="str">
        <f t="shared" si="30"/>
        <v/>
      </c>
      <c r="L75" s="59" t="str">
        <f t="shared" si="30"/>
        <v/>
      </c>
      <c r="M75" s="59" t="str">
        <f t="shared" si="30"/>
        <v/>
      </c>
      <c r="N75" s="59" t="str">
        <f t="shared" si="30"/>
        <v/>
      </c>
      <c r="O75" s="59" t="str">
        <f t="shared" si="30"/>
        <v/>
      </c>
    </row>
    <row r="76" spans="1:16" ht="15" customHeight="1" thickBot="1" x14ac:dyDescent="0.2">
      <c r="A76" s="132"/>
      <c r="B76" s="131"/>
      <c r="C76" s="14" t="s">
        <v>85</v>
      </c>
      <c r="D76" t="s">
        <v>47</v>
      </c>
      <c r="E76" s="55"/>
      <c r="G76" s="56"/>
      <c r="H76" s="56"/>
      <c r="I76" s="56"/>
      <c r="J76" s="100"/>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31">H$26</f>
        <v>25</v>
      </c>
      <c r="I77" s="134">
        <f t="shared" si="31"/>
        <v>26</v>
      </c>
      <c r="J77" s="134">
        <f t="shared" si="31"/>
        <v>27</v>
      </c>
      <c r="K77" s="134">
        <f t="shared" si="31"/>
        <v>28</v>
      </c>
      <c r="L77" s="134">
        <f t="shared" si="31"/>
        <v>29</v>
      </c>
      <c r="M77" s="134">
        <f t="shared" si="31"/>
        <v>30</v>
      </c>
      <c r="N77" s="134">
        <f t="shared" si="31"/>
        <v>31</v>
      </c>
      <c r="O77" s="134">
        <f t="shared" si="31"/>
        <v>32</v>
      </c>
      <c r="P77" s="17" t="s">
        <v>16</v>
      </c>
    </row>
    <row r="78" spans="1:16" ht="15.95" customHeight="1" x14ac:dyDescent="0.15">
      <c r="A78" s="57"/>
      <c r="B78" s="131"/>
      <c r="C78"/>
      <c r="D78" s="225" t="s">
        <v>14</v>
      </c>
      <c r="E78" s="219" t="s">
        <v>1</v>
      </c>
      <c r="F78" s="220"/>
      <c r="G78" s="107">
        <v>0</v>
      </c>
      <c r="H78" s="107">
        <v>0</v>
      </c>
      <c r="I78" s="107">
        <v>0</v>
      </c>
      <c r="J78" s="107">
        <v>0</v>
      </c>
      <c r="K78" s="107">
        <v>0</v>
      </c>
      <c r="L78" s="107">
        <v>0</v>
      </c>
      <c r="M78" s="107">
        <v>0</v>
      </c>
      <c r="N78" s="107">
        <v>0</v>
      </c>
      <c r="O78" s="107">
        <v>0</v>
      </c>
      <c r="P78" s="122"/>
    </row>
    <row r="79" spans="1:16" ht="15.95" customHeight="1" x14ac:dyDescent="0.15">
      <c r="A79" s="57"/>
      <c r="B79" s="57"/>
      <c r="D79" s="226"/>
      <c r="E79" s="215" t="s">
        <v>2</v>
      </c>
      <c r="F79" s="216"/>
      <c r="G79" s="108">
        <v>0</v>
      </c>
      <c r="H79" s="108">
        <v>0</v>
      </c>
      <c r="I79" s="108">
        <v>0</v>
      </c>
      <c r="J79" s="108">
        <v>0</v>
      </c>
      <c r="K79" s="108">
        <v>0</v>
      </c>
      <c r="L79" s="108">
        <v>0</v>
      </c>
      <c r="M79" s="108">
        <v>0</v>
      </c>
      <c r="N79" s="108">
        <v>0</v>
      </c>
      <c r="O79" s="108">
        <v>0</v>
      </c>
      <c r="P79" s="122"/>
    </row>
    <row r="80" spans="1:16" ht="15.95" customHeight="1" x14ac:dyDescent="0.15">
      <c r="A80" s="132"/>
      <c r="B80" s="131"/>
      <c r="C80"/>
      <c r="D80" s="226"/>
      <c r="E80" s="215" t="s">
        <v>3</v>
      </c>
      <c r="F80" s="216"/>
      <c r="G80" s="108">
        <v>0</v>
      </c>
      <c r="H80" s="108">
        <v>0</v>
      </c>
      <c r="I80" s="108">
        <v>0</v>
      </c>
      <c r="J80" s="108">
        <v>0</v>
      </c>
      <c r="K80" s="108">
        <v>0</v>
      </c>
      <c r="L80" s="108">
        <v>0</v>
      </c>
      <c r="M80" s="108">
        <v>0</v>
      </c>
      <c r="N80" s="108">
        <v>0</v>
      </c>
      <c r="O80" s="108">
        <v>0</v>
      </c>
      <c r="P80" s="122"/>
    </row>
    <row r="81" spans="1:16" ht="15.95" customHeight="1" x14ac:dyDescent="0.15">
      <c r="A81" s="132"/>
      <c r="B81" s="131"/>
      <c r="C81"/>
      <c r="D81" s="226"/>
      <c r="E81" s="232" t="s">
        <v>4</v>
      </c>
      <c r="F81" s="233"/>
      <c r="G81" s="109">
        <v>0</v>
      </c>
      <c r="H81" s="109">
        <v>0</v>
      </c>
      <c r="I81" s="109">
        <v>0</v>
      </c>
      <c r="J81" s="109">
        <v>0</v>
      </c>
      <c r="K81" s="109">
        <v>0</v>
      </c>
      <c r="L81" s="109">
        <v>0</v>
      </c>
      <c r="M81" s="109">
        <v>0</v>
      </c>
      <c r="N81" s="109">
        <v>0</v>
      </c>
      <c r="O81" s="109">
        <v>0</v>
      </c>
      <c r="P81" s="122"/>
    </row>
    <row r="82" spans="1:16" ht="15.95" customHeight="1" x14ac:dyDescent="0.15">
      <c r="A82" s="132"/>
      <c r="B82" s="131"/>
      <c r="C82"/>
      <c r="D82" s="226"/>
      <c r="E82" s="208" t="s">
        <v>8</v>
      </c>
      <c r="F82" s="209"/>
      <c r="G82" s="19">
        <f t="shared" ref="G82:O82" si="32">SUM(G$78:G$81)</f>
        <v>0</v>
      </c>
      <c r="H82" s="16">
        <f t="shared" si="32"/>
        <v>0</v>
      </c>
      <c r="I82" s="16">
        <f t="shared" si="32"/>
        <v>0</v>
      </c>
      <c r="J82" s="16">
        <f t="shared" si="32"/>
        <v>0</v>
      </c>
      <c r="K82" s="16">
        <f t="shared" si="32"/>
        <v>0</v>
      </c>
      <c r="L82" s="16">
        <f t="shared" si="32"/>
        <v>0</v>
      </c>
      <c r="M82" s="16">
        <f t="shared" si="32"/>
        <v>0</v>
      </c>
      <c r="N82" s="16">
        <f t="shared" si="32"/>
        <v>0</v>
      </c>
      <c r="O82" s="16">
        <f t="shared" si="32"/>
        <v>0</v>
      </c>
      <c r="P82" s="122"/>
    </row>
    <row r="83" spans="1:16" ht="15.95" customHeight="1" x14ac:dyDescent="0.15">
      <c r="A83" s="132"/>
      <c r="B83" s="131"/>
      <c r="C83"/>
      <c r="D83" s="226"/>
      <c r="E83" s="221" t="s">
        <v>5</v>
      </c>
      <c r="F83" s="222"/>
      <c r="G83" s="9">
        <f t="shared" ref="G83:O83" si="33">IF(G$92="",ROUNDDOWN(G$82*G$89,0),"　未入力あり")</f>
        <v>0</v>
      </c>
      <c r="H83" s="9">
        <f t="shared" si="33"/>
        <v>0</v>
      </c>
      <c r="I83" s="9">
        <f t="shared" si="33"/>
        <v>0</v>
      </c>
      <c r="J83" s="9">
        <f t="shared" si="33"/>
        <v>0</v>
      </c>
      <c r="K83" s="9">
        <f t="shared" si="33"/>
        <v>0</v>
      </c>
      <c r="L83" s="9">
        <f t="shared" si="33"/>
        <v>0</v>
      </c>
      <c r="M83" s="9">
        <f t="shared" si="33"/>
        <v>0</v>
      </c>
      <c r="N83" s="9">
        <f t="shared" si="33"/>
        <v>0</v>
      </c>
      <c r="O83" s="9">
        <f t="shared" si="33"/>
        <v>0</v>
      </c>
      <c r="P83" s="122"/>
    </row>
    <row r="84" spans="1:16" ht="15.95" customHeight="1" x14ac:dyDescent="0.15">
      <c r="A84" s="132"/>
      <c r="B84" s="131"/>
      <c r="C84"/>
      <c r="D84" s="226"/>
      <c r="E84" s="208" t="s">
        <v>11</v>
      </c>
      <c r="F84" s="209"/>
      <c r="G84" s="19">
        <f t="shared" ref="G84:O84" si="34">IFERROR(G83+G82,"")</f>
        <v>0</v>
      </c>
      <c r="H84" s="19">
        <f t="shared" si="34"/>
        <v>0</v>
      </c>
      <c r="I84" s="19">
        <f t="shared" si="34"/>
        <v>0</v>
      </c>
      <c r="J84" s="19">
        <f t="shared" si="34"/>
        <v>0</v>
      </c>
      <c r="K84" s="19">
        <f t="shared" si="34"/>
        <v>0</v>
      </c>
      <c r="L84" s="19">
        <f t="shared" si="34"/>
        <v>0</v>
      </c>
      <c r="M84" s="19">
        <f t="shared" si="34"/>
        <v>0</v>
      </c>
      <c r="N84" s="19">
        <f t="shared" si="34"/>
        <v>0</v>
      </c>
      <c r="O84" s="19">
        <f t="shared" si="34"/>
        <v>0</v>
      </c>
      <c r="P84" s="122"/>
    </row>
    <row r="85" spans="1:16" ht="15.95" customHeight="1" x14ac:dyDescent="0.15">
      <c r="A85" s="132"/>
      <c r="B85" s="131"/>
      <c r="C85"/>
      <c r="D85" s="226"/>
      <c r="E85" s="211" t="s">
        <v>12</v>
      </c>
      <c r="F85" s="212"/>
      <c r="G85" s="123"/>
      <c r="H85" s="124"/>
      <c r="I85" s="124"/>
      <c r="J85" s="124"/>
      <c r="K85" s="124"/>
      <c r="L85" s="124"/>
      <c r="M85" s="124"/>
      <c r="N85" s="124"/>
      <c r="O85" s="125"/>
      <c r="P85" s="122"/>
    </row>
    <row r="86" spans="1:16" ht="15.75" customHeight="1" x14ac:dyDescent="0.15">
      <c r="A86" s="132"/>
      <c r="B86" s="131"/>
      <c r="C86"/>
      <c r="D86" s="226"/>
      <c r="E86" s="208" t="s">
        <v>13</v>
      </c>
      <c r="F86" s="209"/>
      <c r="G86" s="20">
        <f t="shared" ref="G86:O86" si="35">IFERROR(G$84,"")</f>
        <v>0</v>
      </c>
      <c r="H86" s="20">
        <f t="shared" si="35"/>
        <v>0</v>
      </c>
      <c r="I86" s="20">
        <f t="shared" si="35"/>
        <v>0</v>
      </c>
      <c r="J86" s="20">
        <f t="shared" si="35"/>
        <v>0</v>
      </c>
      <c r="K86" s="20">
        <f t="shared" si="35"/>
        <v>0</v>
      </c>
      <c r="L86" s="20">
        <f t="shared" si="35"/>
        <v>0</v>
      </c>
      <c r="M86" s="20">
        <f t="shared" si="35"/>
        <v>0</v>
      </c>
      <c r="N86" s="20">
        <f t="shared" si="35"/>
        <v>0</v>
      </c>
      <c r="O86" s="20">
        <f t="shared" si="35"/>
        <v>0</v>
      </c>
      <c r="P86" s="122"/>
    </row>
    <row r="87" spans="1:16" ht="30" customHeight="1" x14ac:dyDescent="0.15">
      <c r="A87" s="132"/>
      <c r="B87" s="131"/>
      <c r="C87"/>
      <c r="D87" s="226"/>
      <c r="E87" s="228" t="s">
        <v>34</v>
      </c>
      <c r="F87" s="229"/>
      <c r="G87" s="116">
        <f>IFERROR((ROUNDDOWN(G86*G$90/(1+G$90),0)),"")</f>
        <v>0</v>
      </c>
      <c r="H87" s="116">
        <f>IFERROR((ROUNDDOWN(H86*H$90/(1+H$90),0)),"")</f>
        <v>0</v>
      </c>
      <c r="I87" s="116">
        <f>IFERROR((ROUNDDOWN(I86*I$90/(1+I$90),0)),"")</f>
        <v>0</v>
      </c>
      <c r="J87" s="116">
        <f>IFERROR((ROUNDDOWN(J86*J$90/(1+J$90),0)),"")</f>
        <v>0</v>
      </c>
      <c r="K87" s="115">
        <f>IFERROR(ROUNDDOWN(K86*K$90,0),"")</f>
        <v>0</v>
      </c>
      <c r="L87" s="115">
        <f>IFERROR(ROUNDDOWN(L86*L$90,0),"")</f>
        <v>0</v>
      </c>
      <c r="M87" s="115">
        <f>IFERROR(ROUNDDOWN(M86*M$90,0),"")</f>
        <v>0</v>
      </c>
      <c r="N87" s="115">
        <f>IFERROR(ROUNDDOWN(N86*N$90,0),"")</f>
        <v>0</v>
      </c>
      <c r="O87" s="115">
        <f>IFERROR(ROUNDDOWN(O86*O$90,0),"")</f>
        <v>0</v>
      </c>
      <c r="P87" s="119">
        <f t="shared" ref="P87:P88" si="36">SUM($G87:$O87)</f>
        <v>0</v>
      </c>
    </row>
    <row r="88" spans="1:16" ht="15.95" customHeight="1" thickBot="1" x14ac:dyDescent="0.2">
      <c r="A88" s="132"/>
      <c r="B88" s="131"/>
      <c r="C88"/>
      <c r="D88" s="227"/>
      <c r="E88" s="206" t="s">
        <v>15</v>
      </c>
      <c r="F88" s="207"/>
      <c r="G88" s="85">
        <f>IFERROR(G$86,"")</f>
        <v>0</v>
      </c>
      <c r="H88" s="86">
        <f>IFERROR(H$86,"")</f>
        <v>0</v>
      </c>
      <c r="I88" s="86">
        <f>IFERROR(I$86,"")</f>
        <v>0</v>
      </c>
      <c r="J88" s="86">
        <f>IFERROR(J$86,"")</f>
        <v>0</v>
      </c>
      <c r="K88" s="86">
        <f>IFERROR(K86+K87,"")</f>
        <v>0</v>
      </c>
      <c r="L88" s="86">
        <f>IFERROR(L86+L87,"")</f>
        <v>0</v>
      </c>
      <c r="M88" s="86">
        <f>IFERROR(M86+M87,"")</f>
        <v>0</v>
      </c>
      <c r="N88" s="86">
        <f>IFERROR(N86+N87,"")</f>
        <v>0</v>
      </c>
      <c r="O88" s="86">
        <f>IFERROR(O86+O87,"")</f>
        <v>0</v>
      </c>
      <c r="P88" s="51">
        <f t="shared" si="36"/>
        <v>0</v>
      </c>
    </row>
    <row r="89" spans="1:16" ht="15.75" customHeight="1" x14ac:dyDescent="0.15">
      <c r="A89" s="132"/>
      <c r="B89" s="131"/>
      <c r="C89"/>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C90" s="12" t="s">
        <v>64</v>
      </c>
      <c r="D90" s="14"/>
      <c r="E90" s="245" t="s">
        <v>0</v>
      </c>
      <c r="F90" s="246"/>
      <c r="G90" s="127">
        <f t="shared" ref="G90:H90" si="37">G$39</f>
        <v>0.05</v>
      </c>
      <c r="H90" s="127">
        <f t="shared" si="37"/>
        <v>0.05</v>
      </c>
      <c r="I90" s="128">
        <v>0.05</v>
      </c>
      <c r="J90" s="128">
        <v>0.08</v>
      </c>
      <c r="K90" s="128">
        <v>0.08</v>
      </c>
      <c r="L90" s="127">
        <f>$K$90</f>
        <v>0.08</v>
      </c>
      <c r="M90" s="127">
        <f t="shared" ref="M90:O90" si="38">$K$90</f>
        <v>0.08</v>
      </c>
      <c r="N90" s="127">
        <f t="shared" si="38"/>
        <v>0.08</v>
      </c>
      <c r="O90" s="127">
        <f t="shared" si="38"/>
        <v>0.08</v>
      </c>
      <c r="P90" s="4"/>
    </row>
    <row r="91" spans="1:16" ht="15.75" customHeight="1" x14ac:dyDescent="0.15">
      <c r="A91" s="131"/>
      <c r="B91" s="131"/>
      <c r="C91"/>
      <c r="D91" s="14"/>
      <c r="E91" s="230" t="str">
        <f>IF("４"=LEFT($A$23,1),IF(0.05=$K$90,"【５％経過措置対象課題】",""),IF("⑥"=LEFT($A$23,1),"課税条件未選択",""))</f>
        <v/>
      </c>
      <c r="F91" s="231"/>
      <c r="G91" s="48"/>
      <c r="H91" s="48"/>
      <c r="J91" s="50" t="s">
        <v>24</v>
      </c>
      <c r="K91" s="60" t="s">
        <v>25</v>
      </c>
      <c r="L91" s="49"/>
      <c r="M91" s="49"/>
      <c r="N91" s="49"/>
      <c r="O91" s="49"/>
    </row>
    <row r="92" spans="1:16" ht="30.75" customHeight="1" x14ac:dyDescent="0.15">
      <c r="A92" s="131"/>
      <c r="B92" s="57"/>
      <c r="E92" s="205" t="str">
        <f>IF(AND(G92="",H92="",I92="",J92="",K92="",L92="",M92="",N92="",O92=""),"","一般管理費率：未記入、少数点以下第２位又は１０%以上を検出")</f>
        <v/>
      </c>
      <c r="F92" s="205"/>
      <c r="G92" s="59" t="str">
        <f t="shared" ref="G92:O92" si="39">IF(AND(G$89=ROUNDDOWN(G$89,3),G$89&lt;=0.1,G$89&lt;&gt;""),"","←←確認してください ")</f>
        <v/>
      </c>
      <c r="H92" s="59" t="str">
        <f t="shared" si="39"/>
        <v/>
      </c>
      <c r="I92" s="59" t="str">
        <f t="shared" si="39"/>
        <v/>
      </c>
      <c r="J92" s="59" t="str">
        <f t="shared" si="39"/>
        <v/>
      </c>
      <c r="K92" s="59" t="str">
        <f t="shared" si="39"/>
        <v/>
      </c>
      <c r="L92" s="59" t="str">
        <f t="shared" si="39"/>
        <v/>
      </c>
      <c r="M92" s="59" t="str">
        <f t="shared" si="39"/>
        <v/>
      </c>
      <c r="N92" s="59" t="str">
        <f t="shared" si="39"/>
        <v/>
      </c>
      <c r="O92" s="59" t="str">
        <f t="shared" si="39"/>
        <v/>
      </c>
    </row>
    <row r="93" spans="1:16" ht="15" customHeight="1" x14ac:dyDescent="0.15">
      <c r="A93"/>
    </row>
    <row r="94" spans="1:16" ht="14.25" x14ac:dyDescent="0.15">
      <c r="A94" s="53"/>
    </row>
    <row r="95" spans="1:16" x14ac:dyDescent="0.15">
      <c r="A95"/>
    </row>
    <row r="96" spans="1:16" ht="14.25" x14ac:dyDescent="0.15">
      <c r="A96" s="54" t="str">
        <f>IF($A$10="４：税込→税抜へ変更","適用シート","")</f>
        <v/>
      </c>
    </row>
    <row r="97" spans="1:1" x14ac:dyDescent="0.15">
      <c r="A97"/>
    </row>
    <row r="98" spans="1:1" x14ac:dyDescent="0.15">
      <c r="A98"/>
    </row>
    <row r="99" spans="1:1" x14ac:dyDescent="0.15">
      <c r="A99"/>
    </row>
    <row r="100" spans="1:1" x14ac:dyDescent="0.15">
      <c r="A100"/>
    </row>
    <row r="101" spans="1:1" x14ac:dyDescent="0.15">
      <c r="A101"/>
    </row>
    <row r="102" spans="1:1" x14ac:dyDescent="0.15">
      <c r="A102"/>
    </row>
    <row r="103" spans="1:1" x14ac:dyDescent="0.15">
      <c r="A103"/>
    </row>
    <row r="104" spans="1:1" x14ac:dyDescent="0.15">
      <c r="A104"/>
    </row>
    <row r="105" spans="1:1" x14ac:dyDescent="0.15">
      <c r="A105"/>
    </row>
  </sheetData>
  <sheetProtection password="CEAA" sheet="1" objects="1" scenarios="1" formatCells="0" formatColumns="0"/>
  <protectedRanges>
    <protectedRange sqref="G27:O30 G44:O47 G55:O55 G72:O72 G89:O89 G61:O64 G78:O81 G38:O38" name="範囲6"/>
    <protectedRange sqref="F23:F24" name="範囲4"/>
    <protectedRange sqref="A23" name="範囲3"/>
    <protectedRange sqref="F20:P22" name="範囲2"/>
  </protectedRanges>
  <mergeCells count="81">
    <mergeCell ref="F19:P19"/>
    <mergeCell ref="E74:F74"/>
    <mergeCell ref="E91:F91"/>
    <mergeCell ref="E18:P18"/>
    <mergeCell ref="F20:P20"/>
    <mergeCell ref="E35:F35"/>
    <mergeCell ref="E34:F34"/>
    <mergeCell ref="E32:F32"/>
    <mergeCell ref="E40:F40"/>
    <mergeCell ref="E90:F90"/>
    <mergeCell ref="E85:F85"/>
    <mergeCell ref="E86:F86"/>
    <mergeCell ref="E67:F67"/>
    <mergeCell ref="E55:F55"/>
    <mergeCell ref="E56:F56"/>
    <mergeCell ref="F21:P21"/>
    <mergeCell ref="F23:O23"/>
    <mergeCell ref="F22:P22"/>
    <mergeCell ref="E31:F31"/>
    <mergeCell ref="F24:O24"/>
    <mergeCell ref="E53:F53"/>
    <mergeCell ref="E33:F33"/>
    <mergeCell ref="E38:F38"/>
    <mergeCell ref="E26:F26"/>
    <mergeCell ref="E46:F46"/>
    <mergeCell ref="E49:F49"/>
    <mergeCell ref="E48:F48"/>
    <mergeCell ref="A24:B24"/>
    <mergeCell ref="E60:F60"/>
    <mergeCell ref="D61:D71"/>
    <mergeCell ref="E75:F75"/>
    <mergeCell ref="E70:F70"/>
    <mergeCell ref="E73:F73"/>
    <mergeCell ref="D44:D54"/>
    <mergeCell ref="E52:F52"/>
    <mergeCell ref="E36:F36"/>
    <mergeCell ref="A43:B43"/>
    <mergeCell ref="E64:F64"/>
    <mergeCell ref="E62:F62"/>
    <mergeCell ref="E27:F27"/>
    <mergeCell ref="D27:D37"/>
    <mergeCell ref="E30:F30"/>
    <mergeCell ref="E29:F29"/>
    <mergeCell ref="D78:D88"/>
    <mergeCell ref="E78:F78"/>
    <mergeCell ref="E87:F87"/>
    <mergeCell ref="E41:F41"/>
    <mergeCell ref="E45:F45"/>
    <mergeCell ref="E44:F44"/>
    <mergeCell ref="E57:F57"/>
    <mergeCell ref="E63:F63"/>
    <mergeCell ref="E58:F58"/>
    <mergeCell ref="E47:F47"/>
    <mergeCell ref="E83:F83"/>
    <mergeCell ref="E81:F81"/>
    <mergeCell ref="E82:F82"/>
    <mergeCell ref="E72:F72"/>
    <mergeCell ref="E79:F79"/>
    <mergeCell ref="D42:E42"/>
    <mergeCell ref="E77:F77"/>
    <mergeCell ref="E50:F50"/>
    <mergeCell ref="E51:F51"/>
    <mergeCell ref="E61:F61"/>
    <mergeCell ref="E66:F66"/>
    <mergeCell ref="E54:F54"/>
    <mergeCell ref="A23:B23"/>
    <mergeCell ref="E92:F92"/>
    <mergeCell ref="E37:F37"/>
    <mergeCell ref="E69:F69"/>
    <mergeCell ref="A60:B60"/>
    <mergeCell ref="E84:F84"/>
    <mergeCell ref="E68:F68"/>
    <mergeCell ref="E65:F65"/>
    <mergeCell ref="E89:F89"/>
    <mergeCell ref="E80:F80"/>
    <mergeCell ref="A26:B26"/>
    <mergeCell ref="E88:F88"/>
    <mergeCell ref="E71:F71"/>
    <mergeCell ref="E43:F43"/>
    <mergeCell ref="A77:B77"/>
    <mergeCell ref="E28:F28"/>
  </mergeCells>
  <phoneticPr fontId="2"/>
  <conditionalFormatting sqref="C42:P92">
    <cfRule type="expression" dxfId="166" priority="34">
      <formula>$A$23="１：税抜経費"</formula>
    </cfRule>
  </conditionalFormatting>
  <conditionalFormatting sqref="C25:P41 C59:P92">
    <cfRule type="expression" dxfId="165" priority="33">
      <formula>$A$23="２：税込経費"</formula>
    </cfRule>
  </conditionalFormatting>
  <conditionalFormatting sqref="C25:P58 C76:P92">
    <cfRule type="expression" dxfId="164" priority="32">
      <formula>$A$23="３：税抜→税込経費へ変更"</formula>
    </cfRule>
  </conditionalFormatting>
  <conditionalFormatting sqref="C25:P75">
    <cfRule type="expression" dxfId="163" priority="31">
      <formula>$A$23="４：税込→税抜経費へ変更"</formula>
    </cfRule>
  </conditionalFormatting>
  <conditionalFormatting sqref="C42">
    <cfRule type="expression" dxfId="162" priority="6">
      <formula>$A$23="２：税込経費"</formula>
    </cfRule>
  </conditionalFormatting>
  <conditionalFormatting sqref="C59">
    <cfRule type="expression" dxfId="161" priority="5">
      <formula>$A$23="３：税抜→税込経費へ変更"</formula>
    </cfRule>
  </conditionalFormatting>
  <conditionalFormatting sqref="C76">
    <cfRule type="expression" dxfId="160" priority="4">
      <formula>$A$23="４：税込→税抜経費へ変更"</formula>
    </cfRule>
  </conditionalFormatting>
  <conditionalFormatting sqref="C56">
    <cfRule type="expression" dxfId="159" priority="3">
      <formula>$A$23="２：税込経費"</formula>
    </cfRule>
  </conditionalFormatting>
  <conditionalFormatting sqref="C73">
    <cfRule type="expression" dxfId="158" priority="2">
      <formula>$A$23="３：税抜→税込経費へ変更"</formula>
    </cfRule>
  </conditionalFormatting>
  <conditionalFormatting sqref="C90">
    <cfRule type="expression" dxfId="157" priority="1">
      <formula>$A$23="４：税込→税抜経費へ変更"</formula>
    </cfRule>
  </conditionalFormatting>
  <dataValidations count="4">
    <dataValidation type="whole" operator="greaterThanOrEqual" allowBlank="1" showInputMessage="1" showErrorMessage="1" error="整数を入力してください。" sqref="G61:O64 G44:O47 G27:O30 G78:O81">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 type="list" allowBlank="1" showInputMessage="1" showErrorMessage="1" sqref="K90">
      <formula1>"5%,8%"</formula1>
    </dataValidation>
    <dataValidation type="list" allowBlank="1" showInputMessage="1" showErrorMessage="1" sqref="I39:K39 I56:K56 I73:K73 I90:J90">
      <formula1>"5%,8%"</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&amp;L様式K－３－1別紙１&amp;R実施計画書別紙１（連名契約）</oddHeader>
  </headerFooter>
  <rowBreaks count="3" manualBreakCount="3">
    <brk id="41" min="3" max="15" man="1"/>
    <brk id="58" min="3" max="15" man="1"/>
    <brk id="75" min="3"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98"/>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75" customWidth="1"/>
    <col min="6" max="6" width="20.875" customWidth="1"/>
    <col min="7" max="15" width="12.75" customWidth="1"/>
    <col min="16" max="16" width="13.625" customWidth="1"/>
  </cols>
  <sheetData>
    <row r="1" spans="1:21" x14ac:dyDescent="0.15">
      <c r="A1" t="str">
        <f>代表研究者用!A1</f>
        <v>（28-4）</v>
      </c>
    </row>
    <row r="2" spans="1:21" s="3" customFormat="1" ht="14.25" x14ac:dyDescent="0.15">
      <c r="A2" s="12"/>
      <c r="E2" s="32" t="str">
        <f>代表研究者用!E2</f>
        <v>［記入要領］</v>
      </c>
      <c r="Q2" s="40"/>
      <c r="R2" s="40"/>
      <c r="S2" s="40"/>
      <c r="T2" s="40"/>
      <c r="U2" s="40"/>
    </row>
    <row r="3" spans="1:21" s="3" customFormat="1" ht="14.25" x14ac:dyDescent="0.15">
      <c r="E3" s="105" t="str">
        <f>代表研究者用!E3</f>
        <v>１．水色地のセルに名称、数値等を記入してください。（水色地のセルは保護されておりませんので、記載可能です。）</v>
      </c>
      <c r="F3" s="13"/>
      <c r="P3" s="12"/>
      <c r="Q3" s="40"/>
      <c r="R3" s="40"/>
      <c r="S3" s="40"/>
      <c r="T3" s="40"/>
      <c r="U3" s="40"/>
    </row>
    <row r="4" spans="1:21" s="3" customFormat="1" x14ac:dyDescent="0.15">
      <c r="E4" s="33" t="str">
        <f>代表研究者用!E4</f>
        <v>　　・費用欄は０円を含め記入してください。</v>
      </c>
      <c r="F4" s="6"/>
      <c r="Q4" s="40"/>
      <c r="R4" s="40"/>
      <c r="S4" s="40"/>
      <c r="T4" s="40"/>
      <c r="U4" s="40"/>
    </row>
    <row r="5" spans="1:21" s="3" customFormat="1" x14ac:dyDescent="0.15">
      <c r="E5" s="33" t="str">
        <f>代表研究者用!E5</f>
        <v>　　・文字入力が不要なセルは空欄にしておいてください。</v>
      </c>
      <c r="F5" s="7"/>
      <c r="Q5" s="40"/>
      <c r="R5" s="40"/>
      <c r="S5" s="40"/>
      <c r="T5" s="40"/>
      <c r="U5" s="40"/>
    </row>
    <row r="6" spans="1:21" s="3" customFormat="1" x14ac:dyDescent="0.15">
      <c r="E6" s="33" t="str">
        <f>代表研究者用!E6</f>
        <v>　　・一般管理費率は小数点第２位以下を切り捨てた比率（一般管理費率計算書で提示した率）を記入してください。</v>
      </c>
      <c r="F6" s="1"/>
      <c r="Q6" s="40"/>
      <c r="R6" s="40"/>
      <c r="S6" s="40"/>
      <c r="T6" s="40"/>
      <c r="U6" s="40"/>
    </row>
    <row r="7" spans="1:21" s="3" customFormat="1" x14ac:dyDescent="0.15">
      <c r="D7" s="5"/>
      <c r="E7" s="33" t="str">
        <f>代表研究者用!E7</f>
        <v>　　・契約年度（変更契約年度含む）以降の費用欄には各年度の計画額を記入してください。</v>
      </c>
      <c r="F7" s="7"/>
      <c r="Q7" s="40"/>
      <c r="R7" s="40"/>
      <c r="S7" s="40"/>
      <c r="T7" s="40"/>
      <c r="U7" s="40"/>
    </row>
    <row r="8" spans="1:21" s="3" customFormat="1" x14ac:dyDescent="0.15">
      <c r="D8" s="5"/>
      <c r="E8" s="33" t="str">
        <f>代表研究者用!E8</f>
        <v>　  ・費用欄の金額は整数で記入してください。計算式又は小数以下を記入しないでください。</v>
      </c>
      <c r="G8" s="24"/>
      <c r="H8" s="24"/>
      <c r="I8" s="24"/>
      <c r="J8" s="24"/>
      <c r="K8" s="24"/>
      <c r="L8" s="24"/>
      <c r="M8" s="24"/>
      <c r="N8" s="24"/>
      <c r="O8" s="24"/>
      <c r="P8" s="4"/>
      <c r="Q8" s="40"/>
      <c r="R8" s="40"/>
      <c r="S8" s="40"/>
      <c r="T8" s="40"/>
      <c r="U8" s="40"/>
    </row>
    <row r="9" spans="1:21" s="3" customFormat="1" x14ac:dyDescent="0.15">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c r="Q9" s="40"/>
      <c r="R9" s="40"/>
      <c r="S9" s="40"/>
      <c r="T9" s="40"/>
      <c r="U9" s="40"/>
    </row>
    <row r="10" spans="1:21" s="3" customFormat="1" ht="13.5" customHeight="1" x14ac:dyDescent="0.15">
      <c r="D10" s="5"/>
      <c r="E10" s="33"/>
      <c r="F10" s="23"/>
      <c r="G10" s="24"/>
      <c r="H10" s="24"/>
      <c r="I10" s="24"/>
      <c r="J10" s="24"/>
      <c r="K10" s="24"/>
      <c r="L10" s="24"/>
      <c r="M10" s="24"/>
      <c r="N10" s="24"/>
      <c r="O10" s="24"/>
      <c r="P10" s="4"/>
      <c r="Q10" s="40"/>
      <c r="R10" s="40"/>
      <c r="S10" s="40"/>
      <c r="T10" s="40"/>
      <c r="U10" s="40"/>
    </row>
    <row r="11" spans="1:21" s="3" customFormat="1" x14ac:dyDescent="0.15">
      <c r="E11" s="33" t="str">
        <f>代表研究者用!E11</f>
        <v>２．過去年度の費用欄には契約書に添付の「実施計画書別紙１」に記載されている計画額を記入してください。</v>
      </c>
      <c r="F11" s="1"/>
      <c r="Q11" s="40"/>
      <c r="R11" s="40"/>
      <c r="S11" s="40"/>
      <c r="T11" s="40"/>
      <c r="U11" s="40"/>
    </row>
    <row r="12" spans="1:21" s="3" customFormat="1" x14ac:dyDescent="0.15">
      <c r="D12" s="5"/>
      <c r="E12" s="33" t="str">
        <f>代表研究者用!E12</f>
        <v>　　　ただし、繰越が承認された課題については承認後の金額を記入してください。</v>
      </c>
      <c r="F12" s="7"/>
      <c r="Q12" s="40"/>
      <c r="R12" s="40"/>
      <c r="S12" s="40"/>
      <c r="T12" s="40"/>
      <c r="U12" s="40"/>
    </row>
    <row r="13" spans="1:21" s="3" customFormat="1" ht="14.25" x14ac:dyDescent="0.15">
      <c r="D13" s="5"/>
      <c r="E13" s="34" t="s">
        <v>67</v>
      </c>
      <c r="F13" s="25"/>
      <c r="G13" s="25"/>
      <c r="H13" s="25"/>
      <c r="I13" s="25"/>
      <c r="J13" s="25"/>
      <c r="K13" s="25"/>
      <c r="L13" s="25"/>
      <c r="M13" s="25"/>
      <c r="N13" s="25"/>
      <c r="O13" s="25"/>
      <c r="P13" s="4"/>
      <c r="Q13" s="40"/>
      <c r="R13" s="40"/>
      <c r="S13" s="40"/>
      <c r="T13" s="40"/>
      <c r="U13" s="40"/>
    </row>
    <row r="14" spans="1:21" s="3" customFormat="1" x14ac:dyDescent="0.15">
      <c r="E14" s="39" t="s">
        <v>66</v>
      </c>
      <c r="G14" s="25"/>
      <c r="H14" s="25"/>
      <c r="I14" s="25"/>
      <c r="J14" s="25"/>
      <c r="K14" s="25"/>
      <c r="L14" s="25"/>
      <c r="M14" s="25"/>
      <c r="N14" s="25"/>
      <c r="O14" s="25"/>
      <c r="P14" s="4"/>
      <c r="Q14" s="40"/>
      <c r="R14" s="40"/>
      <c r="S14" s="40"/>
      <c r="T14" s="40"/>
      <c r="U14" s="40"/>
    </row>
    <row r="15" spans="1:21" s="3" customFormat="1" x14ac:dyDescent="0.15">
      <c r="E15" s="38" t="s">
        <v>23</v>
      </c>
      <c r="F15" s="1"/>
      <c r="Q15" s="40"/>
      <c r="R15" s="40"/>
      <c r="S15" s="40"/>
      <c r="T15" s="40"/>
      <c r="U15" s="40"/>
    </row>
    <row r="16" spans="1:21" s="3" customFormat="1" x14ac:dyDescent="0.15">
      <c r="E16" s="38" t="s">
        <v>58</v>
      </c>
      <c r="F16" s="1"/>
      <c r="Q16" s="40"/>
      <c r="R16" s="40"/>
      <c r="S16" s="40"/>
      <c r="T16" s="40"/>
      <c r="U16" s="40"/>
    </row>
    <row r="17" spans="1:21" s="3" customFormat="1" x14ac:dyDescent="0.15">
      <c r="E17" s="35"/>
      <c r="F17" s="1"/>
      <c r="Q17" s="40"/>
      <c r="R17" s="40"/>
      <c r="S17" s="40"/>
      <c r="T17" s="40"/>
      <c r="U17" s="40"/>
    </row>
    <row r="18" spans="1:21" s="3" customFormat="1" ht="40.5" customHeight="1" x14ac:dyDescent="0.15">
      <c r="E18" s="178" t="str">
        <f>代表研究者用!$E$18</f>
        <v>研究開発課題必要概算経費一覧表【連名契約】【税込用・税抜用】</v>
      </c>
      <c r="F18" s="178"/>
      <c r="G18" s="178"/>
      <c r="H18" s="178"/>
      <c r="I18" s="178"/>
      <c r="J18" s="178"/>
      <c r="K18" s="178"/>
      <c r="L18" s="178"/>
      <c r="M18" s="178"/>
      <c r="N18" s="178"/>
      <c r="O18" s="178"/>
      <c r="P18" s="178"/>
      <c r="Q18" s="58"/>
      <c r="R18" s="58"/>
    </row>
    <row r="19" spans="1:21"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21" ht="27" customHeight="1" x14ac:dyDescent="0.15">
      <c r="C20" s="11" t="s">
        <v>77</v>
      </c>
      <c r="E20" s="45" t="s">
        <v>72</v>
      </c>
      <c r="F20" s="250" t="str">
        <f>代表研究者用!$F$20</f>
        <v>○○○の研究開発</v>
      </c>
      <c r="G20" s="250"/>
      <c r="H20" s="250"/>
      <c r="I20" s="250"/>
      <c r="J20" s="250"/>
      <c r="K20" s="250"/>
      <c r="L20" s="250"/>
      <c r="M20" s="250"/>
      <c r="N20" s="250"/>
      <c r="O20" s="250"/>
      <c r="P20" s="250"/>
    </row>
    <row r="21" spans="1:21"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21" ht="27" customHeight="1" thickBot="1" x14ac:dyDescent="0.2">
      <c r="A22" s="73"/>
      <c r="C22" s="11" t="s">
        <v>79</v>
      </c>
      <c r="E22" s="2" t="s">
        <v>18</v>
      </c>
      <c r="F22" s="251" t="str">
        <f>代表研究者用!$F$22</f>
        <v>NNNNNN</v>
      </c>
      <c r="G22" s="251"/>
      <c r="H22" s="251"/>
      <c r="I22" s="251"/>
      <c r="J22" s="251"/>
      <c r="K22" s="251"/>
      <c r="L22" s="251"/>
      <c r="M22" s="251"/>
      <c r="N22" s="251"/>
      <c r="O22" s="251"/>
      <c r="P22" s="251"/>
    </row>
    <row r="23" spans="1:21" ht="19.5" thickBot="1" x14ac:dyDescent="0.2">
      <c r="A23" s="203" t="s">
        <v>83</v>
      </c>
      <c r="B23" s="204"/>
      <c r="C23" s="11" t="s">
        <v>80</v>
      </c>
      <c r="E23" s="2" t="s">
        <v>7</v>
      </c>
      <c r="F23" s="252"/>
      <c r="G23" s="238"/>
      <c r="H23" s="238"/>
      <c r="I23" s="238"/>
      <c r="J23" s="238"/>
      <c r="K23" s="238"/>
      <c r="L23" s="238"/>
      <c r="M23" s="238"/>
      <c r="N23" s="238"/>
      <c r="O23" s="238"/>
      <c r="P23" s="3"/>
    </row>
    <row r="24" spans="1:21"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21" ht="15.75" customHeight="1" thickBot="1" x14ac:dyDescent="0.2">
      <c r="A25" s="131"/>
      <c r="B25" s="131"/>
      <c r="C25" s="71" t="s">
        <v>82</v>
      </c>
      <c r="D25" s="91" t="s">
        <v>44</v>
      </c>
      <c r="E25" s="2"/>
      <c r="G25" s="89"/>
      <c r="H25" s="89"/>
      <c r="I25" s="89"/>
      <c r="J25" s="101"/>
      <c r="K25" s="89"/>
      <c r="L25" s="89"/>
      <c r="M25" s="89"/>
      <c r="N25" s="89"/>
      <c r="O25" s="89"/>
      <c r="P25" s="90" t="s">
        <v>19</v>
      </c>
    </row>
    <row r="26" spans="1:21" ht="18" thickBot="1" x14ac:dyDescent="0.2">
      <c r="A26" s="210" t="str">
        <f>IF($A$23="１：税抜経費","１番 記入表  ＝＝＝＞","")</f>
        <v/>
      </c>
      <c r="B26" s="210"/>
      <c r="C26" s="94"/>
      <c r="D26" s="102" t="s">
        <v>22</v>
      </c>
      <c r="E26" s="217" t="s">
        <v>88</v>
      </c>
      <c r="F26" s="218"/>
      <c r="G26" s="134">
        <f>代表研究者用!G$26</f>
        <v>24</v>
      </c>
      <c r="H26" s="134">
        <f>G26+1</f>
        <v>25</v>
      </c>
      <c r="I26" s="134">
        <f t="shared" ref="I26:O26" si="0">H26+1</f>
        <v>26</v>
      </c>
      <c r="J26" s="134">
        <f t="shared" si="0"/>
        <v>27</v>
      </c>
      <c r="K26" s="134">
        <f t="shared" si="0"/>
        <v>28</v>
      </c>
      <c r="L26" s="134">
        <f t="shared" si="0"/>
        <v>29</v>
      </c>
      <c r="M26" s="134">
        <f t="shared" si="0"/>
        <v>30</v>
      </c>
      <c r="N26" s="134">
        <f t="shared" si="0"/>
        <v>31</v>
      </c>
      <c r="O26" s="134">
        <f t="shared" si="0"/>
        <v>32</v>
      </c>
      <c r="P26" s="17" t="s">
        <v>16</v>
      </c>
    </row>
    <row r="27" spans="1:21" ht="15.75" customHeight="1" x14ac:dyDescent="0.15">
      <c r="A27" s="249" t="s">
        <v>43</v>
      </c>
      <c r="B27" s="249"/>
      <c r="C27" s="95"/>
      <c r="D27" s="225" t="s">
        <v>14</v>
      </c>
      <c r="E27" s="219" t="s">
        <v>1</v>
      </c>
      <c r="F27" s="220"/>
      <c r="G27" s="107">
        <v>0</v>
      </c>
      <c r="H27" s="107">
        <v>0</v>
      </c>
      <c r="I27" s="107">
        <v>0</v>
      </c>
      <c r="J27" s="107">
        <v>0</v>
      </c>
      <c r="K27" s="107">
        <v>0</v>
      </c>
      <c r="L27" s="107">
        <v>0</v>
      </c>
      <c r="M27" s="107">
        <v>0</v>
      </c>
      <c r="N27" s="107">
        <v>0</v>
      </c>
      <c r="O27" s="107">
        <v>0</v>
      </c>
      <c r="P27" s="15">
        <f>SUM($G27:$O27)</f>
        <v>0</v>
      </c>
    </row>
    <row r="28" spans="1:21" ht="15.75" customHeight="1" x14ac:dyDescent="0.15">
      <c r="A28" s="249" t="s">
        <v>43</v>
      </c>
      <c r="B28" s="249"/>
      <c r="C28" s="95"/>
      <c r="D28" s="226"/>
      <c r="E28" s="215" t="s">
        <v>2</v>
      </c>
      <c r="F28" s="216"/>
      <c r="G28" s="108">
        <v>0</v>
      </c>
      <c r="H28" s="108">
        <v>0</v>
      </c>
      <c r="I28" s="108">
        <v>0</v>
      </c>
      <c r="J28" s="108">
        <v>0</v>
      </c>
      <c r="K28" s="108">
        <v>0</v>
      </c>
      <c r="L28" s="108">
        <v>0</v>
      </c>
      <c r="M28" s="108">
        <v>0</v>
      </c>
      <c r="N28" s="108">
        <v>0</v>
      </c>
      <c r="O28" s="108">
        <v>0</v>
      </c>
      <c r="P28" s="10">
        <f t="shared" ref="P28:P32" si="1">SUM($G28:$O28)</f>
        <v>0</v>
      </c>
    </row>
    <row r="29" spans="1:21" ht="15.75" customHeight="1" x14ac:dyDescent="0.15">
      <c r="A29" s="249" t="s">
        <v>43</v>
      </c>
      <c r="B29" s="249"/>
      <c r="C29" s="95"/>
      <c r="D29" s="226"/>
      <c r="E29" s="215" t="s">
        <v>3</v>
      </c>
      <c r="F29" s="216"/>
      <c r="G29" s="108">
        <v>0</v>
      </c>
      <c r="H29" s="108">
        <v>0</v>
      </c>
      <c r="I29" s="108">
        <v>0</v>
      </c>
      <c r="J29" s="108">
        <v>0</v>
      </c>
      <c r="K29" s="108">
        <v>0</v>
      </c>
      <c r="L29" s="108">
        <v>0</v>
      </c>
      <c r="M29" s="108">
        <v>0</v>
      </c>
      <c r="N29" s="108">
        <v>0</v>
      </c>
      <c r="O29" s="108">
        <v>0</v>
      </c>
      <c r="P29" s="10">
        <f t="shared" si="1"/>
        <v>0</v>
      </c>
    </row>
    <row r="30" spans="1:21"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1"/>
        <v>0</v>
      </c>
    </row>
    <row r="31" spans="1:21" ht="15.75" customHeight="1" x14ac:dyDescent="0.15">
      <c r="A31" s="132"/>
      <c r="B31" s="131"/>
      <c r="D31" s="226"/>
      <c r="E31" s="208" t="s">
        <v>8</v>
      </c>
      <c r="F31" s="209"/>
      <c r="G31" s="19">
        <f t="shared" ref="G31:O31" si="2">SUM(G$27:G$30)</f>
        <v>0</v>
      </c>
      <c r="H31" s="16">
        <f t="shared" si="2"/>
        <v>0</v>
      </c>
      <c r="I31" s="16">
        <f t="shared" si="2"/>
        <v>0</v>
      </c>
      <c r="J31" s="16">
        <f t="shared" si="2"/>
        <v>0</v>
      </c>
      <c r="K31" s="16">
        <f t="shared" si="2"/>
        <v>0</v>
      </c>
      <c r="L31" s="16">
        <f t="shared" si="2"/>
        <v>0</v>
      </c>
      <c r="M31" s="16">
        <f t="shared" si="2"/>
        <v>0</v>
      </c>
      <c r="N31" s="16">
        <f t="shared" si="2"/>
        <v>0</v>
      </c>
      <c r="O31" s="16">
        <f t="shared" si="2"/>
        <v>0</v>
      </c>
      <c r="P31" s="18">
        <f>SUM($G31:$O31)</f>
        <v>0</v>
      </c>
    </row>
    <row r="32" spans="1:21" ht="15.75" customHeight="1" x14ac:dyDescent="0.15">
      <c r="A32" s="132"/>
      <c r="B32" s="131"/>
      <c r="D32" s="226"/>
      <c r="E32" s="221" t="s">
        <v>5</v>
      </c>
      <c r="F32" s="222"/>
      <c r="G32" s="9">
        <f>IF(G$41="",ROUNDDOWN(G$31*G$38,0),"　未入力あり")</f>
        <v>0</v>
      </c>
      <c r="H32" s="9">
        <f t="shared" ref="H32:O32" si="3">IF(H$41="",ROUNDDOWN(H$31*H$38,0),"　未入力あり")</f>
        <v>0</v>
      </c>
      <c r="I32" s="9">
        <f t="shared" si="3"/>
        <v>0</v>
      </c>
      <c r="J32" s="9">
        <f t="shared" si="3"/>
        <v>0</v>
      </c>
      <c r="K32" s="9">
        <f t="shared" si="3"/>
        <v>0</v>
      </c>
      <c r="L32" s="9">
        <f t="shared" si="3"/>
        <v>0</v>
      </c>
      <c r="M32" s="9">
        <f t="shared" si="3"/>
        <v>0</v>
      </c>
      <c r="N32" s="9">
        <f t="shared" si="3"/>
        <v>0</v>
      </c>
      <c r="O32" s="9">
        <f t="shared" si="3"/>
        <v>0</v>
      </c>
      <c r="P32" s="18">
        <f t="shared" si="1"/>
        <v>0</v>
      </c>
    </row>
    <row r="33" spans="1:16" ht="15.75" customHeight="1" x14ac:dyDescent="0.15">
      <c r="A33" s="132"/>
      <c r="B33" s="131"/>
      <c r="D33" s="226"/>
      <c r="E33" s="208" t="s">
        <v>11</v>
      </c>
      <c r="F33" s="209"/>
      <c r="G33" s="19">
        <f t="shared" ref="G33:O33" si="4">IFERROR(G32+G31,"")</f>
        <v>0</v>
      </c>
      <c r="H33" s="19">
        <f t="shared" si="4"/>
        <v>0</v>
      </c>
      <c r="I33" s="19">
        <f t="shared" si="4"/>
        <v>0</v>
      </c>
      <c r="J33" s="19">
        <f t="shared" si="4"/>
        <v>0</v>
      </c>
      <c r="K33" s="19">
        <f t="shared" si="4"/>
        <v>0</v>
      </c>
      <c r="L33" s="19">
        <f t="shared" si="4"/>
        <v>0</v>
      </c>
      <c r="M33" s="19">
        <f t="shared" si="4"/>
        <v>0</v>
      </c>
      <c r="N33" s="19">
        <f t="shared" si="4"/>
        <v>0</v>
      </c>
      <c r="O33" s="19">
        <f t="shared" si="4"/>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5">IFERROR(G$33,"")</f>
        <v>0</v>
      </c>
      <c r="H35" s="20">
        <f t="shared" si="5"/>
        <v>0</v>
      </c>
      <c r="I35" s="20">
        <f t="shared" si="5"/>
        <v>0</v>
      </c>
      <c r="J35" s="20">
        <f t="shared" si="5"/>
        <v>0</v>
      </c>
      <c r="K35" s="20">
        <f t="shared" si="5"/>
        <v>0</v>
      </c>
      <c r="L35" s="20">
        <f t="shared" si="5"/>
        <v>0</v>
      </c>
      <c r="M35" s="20">
        <f t="shared" si="5"/>
        <v>0</v>
      </c>
      <c r="N35" s="20">
        <f t="shared" si="5"/>
        <v>0</v>
      </c>
      <c r="O35" s="20">
        <f t="shared" si="5"/>
        <v>0</v>
      </c>
      <c r="P35" s="18">
        <f>SUM($G35:$O35)</f>
        <v>0</v>
      </c>
    </row>
    <row r="36" spans="1:16" ht="15.75" customHeight="1" x14ac:dyDescent="0.15">
      <c r="A36" s="132"/>
      <c r="B36" s="131"/>
      <c r="D36" s="226"/>
      <c r="E36" s="228" t="s">
        <v>28</v>
      </c>
      <c r="F36" s="229"/>
      <c r="G36" s="21" t="str">
        <f t="shared" ref="G36:O36" si="6">IFERROR(ROUNDDOWN(G35*G$39,0),"")</f>
        <v/>
      </c>
      <c r="H36" s="21" t="str">
        <f t="shared" si="6"/>
        <v/>
      </c>
      <c r="I36" s="21" t="str">
        <f t="shared" si="6"/>
        <v/>
      </c>
      <c r="J36" s="21" t="str">
        <f t="shared" si="6"/>
        <v/>
      </c>
      <c r="K36" s="21" t="str">
        <f t="shared" si="6"/>
        <v/>
      </c>
      <c r="L36" s="21" t="str">
        <f t="shared" si="6"/>
        <v/>
      </c>
      <c r="M36" s="21" t="str">
        <f t="shared" si="6"/>
        <v/>
      </c>
      <c r="N36" s="21" t="str">
        <f t="shared" si="6"/>
        <v/>
      </c>
      <c r="O36" s="21" t="str">
        <f t="shared" si="6"/>
        <v/>
      </c>
      <c r="P36" s="119">
        <f>SUM($G36:$O36)</f>
        <v>0</v>
      </c>
    </row>
    <row r="37" spans="1:16" ht="15.75" customHeight="1" thickBot="1" x14ac:dyDescent="0.2">
      <c r="A37" s="132"/>
      <c r="B37" s="131"/>
      <c r="D37" s="227"/>
      <c r="E37" s="206" t="s">
        <v>15</v>
      </c>
      <c r="F37" s="207"/>
      <c r="G37" s="85" t="str">
        <f t="shared" ref="G37:O37" si="7">IFERROR(G35+G36,"")</f>
        <v/>
      </c>
      <c r="H37" s="86" t="str">
        <f t="shared" si="7"/>
        <v/>
      </c>
      <c r="I37" s="86" t="str">
        <f t="shared" si="7"/>
        <v/>
      </c>
      <c r="J37" s="86" t="str">
        <f t="shared" si="7"/>
        <v/>
      </c>
      <c r="K37" s="86" t="str">
        <f t="shared" si="7"/>
        <v/>
      </c>
      <c r="L37" s="86" t="str">
        <f t="shared" si="7"/>
        <v/>
      </c>
      <c r="M37" s="86" t="str">
        <f t="shared" si="7"/>
        <v/>
      </c>
      <c r="N37" s="86" t="str">
        <f t="shared" si="7"/>
        <v/>
      </c>
      <c r="O37" s="86" t="str">
        <f t="shared" si="7"/>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8">$K$39</f>
        <v/>
      </c>
      <c r="M39" s="127" t="str">
        <f t="shared" si="8"/>
        <v/>
      </c>
      <c r="N39" s="127" t="str">
        <f t="shared" si="8"/>
        <v/>
      </c>
      <c r="O39" s="127" t="str">
        <f t="shared" si="8"/>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9">IF(AND(G$38=ROUNDDOWN(G$38,3),G$38&lt;=0.1,G$38&lt;&gt;""),"","←←確認してください ")</f>
        <v/>
      </c>
      <c r="H41" s="59" t="str">
        <f t="shared" si="9"/>
        <v/>
      </c>
      <c r="I41" s="59" t="str">
        <f t="shared" si="9"/>
        <v/>
      </c>
      <c r="J41" s="59" t="str">
        <f t="shared" si="9"/>
        <v/>
      </c>
      <c r="K41" s="59" t="str">
        <f t="shared" si="9"/>
        <v/>
      </c>
      <c r="L41" s="59" t="str">
        <f t="shared" si="9"/>
        <v/>
      </c>
      <c r="M41" s="59" t="str">
        <f t="shared" si="9"/>
        <v/>
      </c>
      <c r="N41" s="59" t="str">
        <f t="shared" si="9"/>
        <v/>
      </c>
      <c r="O41" s="59" t="str">
        <f t="shared" si="9"/>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thickBot="1" x14ac:dyDescent="0.2">
      <c r="A43" s="210" t="str">
        <f>IF($A$23="２：税込経費","２番 記入表  ＝＝＝＞","")</f>
        <v/>
      </c>
      <c r="B43" s="210"/>
      <c r="C43" s="94"/>
      <c r="D43" s="102" t="s">
        <v>22</v>
      </c>
      <c r="E43" s="217" t="s">
        <v>88</v>
      </c>
      <c r="F43" s="218"/>
      <c r="G43" s="134">
        <f>G$26</f>
        <v>24</v>
      </c>
      <c r="H43" s="134">
        <f t="shared" ref="H43:O43" si="10">H$26</f>
        <v>25</v>
      </c>
      <c r="I43" s="134">
        <f t="shared" si="10"/>
        <v>26</v>
      </c>
      <c r="J43" s="134">
        <f t="shared" si="10"/>
        <v>27</v>
      </c>
      <c r="K43" s="134">
        <f t="shared" si="10"/>
        <v>28</v>
      </c>
      <c r="L43" s="134">
        <f t="shared" si="10"/>
        <v>29</v>
      </c>
      <c r="M43" s="134">
        <f t="shared" si="10"/>
        <v>30</v>
      </c>
      <c r="N43" s="134">
        <f t="shared" si="10"/>
        <v>31</v>
      </c>
      <c r="O43" s="134">
        <f t="shared" si="10"/>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1">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1"/>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1"/>
        <v>0</v>
      </c>
    </row>
    <row r="48" spans="1:16" ht="15.75" customHeight="1" x14ac:dyDescent="0.15">
      <c r="A48" s="133"/>
      <c r="B48" s="131"/>
      <c r="D48" s="226"/>
      <c r="E48" s="208" t="s">
        <v>8</v>
      </c>
      <c r="F48" s="209"/>
      <c r="G48" s="19">
        <f t="shared" ref="G48:O48" si="12">SUM(G$44:G$47)</f>
        <v>0</v>
      </c>
      <c r="H48" s="16">
        <f t="shared" si="12"/>
        <v>0</v>
      </c>
      <c r="I48" s="16">
        <f t="shared" si="12"/>
        <v>0</v>
      </c>
      <c r="J48" s="16">
        <f t="shared" si="12"/>
        <v>0</v>
      </c>
      <c r="K48" s="16">
        <f t="shared" si="12"/>
        <v>0</v>
      </c>
      <c r="L48" s="16">
        <f t="shared" si="12"/>
        <v>0</v>
      </c>
      <c r="M48" s="16">
        <f t="shared" si="12"/>
        <v>0</v>
      </c>
      <c r="N48" s="16">
        <f t="shared" si="12"/>
        <v>0</v>
      </c>
      <c r="O48" s="16">
        <f t="shared" si="12"/>
        <v>0</v>
      </c>
      <c r="P48" s="29">
        <f>SUM($G48:$O48)</f>
        <v>0</v>
      </c>
    </row>
    <row r="49" spans="1:16" ht="15.75" customHeight="1" x14ac:dyDescent="0.15">
      <c r="A49" s="133"/>
      <c r="B49" s="131"/>
      <c r="D49" s="226"/>
      <c r="E49" s="221" t="s">
        <v>5</v>
      </c>
      <c r="F49" s="222"/>
      <c r="G49" s="9">
        <f t="shared" ref="G49:O49" si="13">IF(G$58="",ROUNDDOWN(G$48*G$55,0),"　未入力あり")</f>
        <v>0</v>
      </c>
      <c r="H49" s="9">
        <f t="shared" si="13"/>
        <v>0</v>
      </c>
      <c r="I49" s="9">
        <f t="shared" si="13"/>
        <v>0</v>
      </c>
      <c r="J49" s="9">
        <f t="shared" si="13"/>
        <v>0</v>
      </c>
      <c r="K49" s="9">
        <f t="shared" si="13"/>
        <v>0</v>
      </c>
      <c r="L49" s="9">
        <f t="shared" si="13"/>
        <v>0</v>
      </c>
      <c r="M49" s="9">
        <f t="shared" si="13"/>
        <v>0</v>
      </c>
      <c r="N49" s="9">
        <f t="shared" si="13"/>
        <v>0</v>
      </c>
      <c r="O49" s="9">
        <f t="shared" si="13"/>
        <v>0</v>
      </c>
      <c r="P49" s="29">
        <f>SUM($G49:$O49)</f>
        <v>0</v>
      </c>
    </row>
    <row r="50" spans="1:16" ht="15.75" customHeight="1" x14ac:dyDescent="0.15">
      <c r="A50" s="133"/>
      <c r="B50" s="131"/>
      <c r="D50" s="226"/>
      <c r="E50" s="208" t="s">
        <v>11</v>
      </c>
      <c r="F50" s="209"/>
      <c r="G50" s="19">
        <f t="shared" ref="G50:O50" si="14">IFERROR(G49+G48,"")</f>
        <v>0</v>
      </c>
      <c r="H50" s="19">
        <f t="shared" si="14"/>
        <v>0</v>
      </c>
      <c r="I50" s="19">
        <f t="shared" si="14"/>
        <v>0</v>
      </c>
      <c r="J50" s="19">
        <f t="shared" si="14"/>
        <v>0</v>
      </c>
      <c r="K50" s="19">
        <f t="shared" si="14"/>
        <v>0</v>
      </c>
      <c r="L50" s="19">
        <f t="shared" si="14"/>
        <v>0</v>
      </c>
      <c r="M50" s="19">
        <f t="shared" si="14"/>
        <v>0</v>
      </c>
      <c r="N50" s="19">
        <f t="shared" si="14"/>
        <v>0</v>
      </c>
      <c r="O50" s="19">
        <f t="shared" si="14"/>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5">IFERROR(G$50,"")</f>
        <v>0</v>
      </c>
      <c r="H52" s="20">
        <f t="shared" si="15"/>
        <v>0</v>
      </c>
      <c r="I52" s="20">
        <f t="shared" si="15"/>
        <v>0</v>
      </c>
      <c r="J52" s="20">
        <f t="shared" si="15"/>
        <v>0</v>
      </c>
      <c r="K52" s="20">
        <f t="shared" si="15"/>
        <v>0</v>
      </c>
      <c r="L52" s="20">
        <f t="shared" si="15"/>
        <v>0</v>
      </c>
      <c r="M52" s="20">
        <f t="shared" si="15"/>
        <v>0</v>
      </c>
      <c r="N52" s="20">
        <f t="shared" si="15"/>
        <v>0</v>
      </c>
      <c r="O52" s="20">
        <f t="shared" si="15"/>
        <v>0</v>
      </c>
      <c r="P52" s="29">
        <f>SUM($G52:$O52)</f>
        <v>0</v>
      </c>
    </row>
    <row r="53" spans="1:16" ht="15.75" customHeight="1" x14ac:dyDescent="0.15">
      <c r="A53" s="133"/>
      <c r="B53" s="131"/>
      <c r="D53" s="226"/>
      <c r="E53" s="228" t="s">
        <v>29</v>
      </c>
      <c r="F53" s="229"/>
      <c r="G53" s="8" t="str">
        <f t="shared" ref="G53:O53" si="16">IFERROR((ROUNDDOWN(G52*G$56/(1+G$56),0)),"")</f>
        <v/>
      </c>
      <c r="H53" s="8" t="str">
        <f t="shared" si="16"/>
        <v/>
      </c>
      <c r="I53" s="8" t="str">
        <f t="shared" si="16"/>
        <v/>
      </c>
      <c r="J53" s="8" t="str">
        <f t="shared" si="16"/>
        <v/>
      </c>
      <c r="K53" s="8" t="str">
        <f t="shared" si="16"/>
        <v/>
      </c>
      <c r="L53" s="8" t="str">
        <f t="shared" si="16"/>
        <v/>
      </c>
      <c r="M53" s="8" t="str">
        <f t="shared" si="16"/>
        <v/>
      </c>
      <c r="N53" s="8" t="str">
        <f t="shared" si="16"/>
        <v/>
      </c>
      <c r="O53" s="8" t="str">
        <f t="shared" si="16"/>
        <v/>
      </c>
      <c r="P53" s="119">
        <f>SUM($G53:$O53)</f>
        <v>0</v>
      </c>
    </row>
    <row r="54" spans="1:16" ht="15.75" customHeight="1" thickBot="1" x14ac:dyDescent="0.2">
      <c r="A54" s="133"/>
      <c r="B54" s="131"/>
      <c r="D54" s="227"/>
      <c r="E54" s="223" t="s">
        <v>15</v>
      </c>
      <c r="F54" s="224"/>
      <c r="G54" s="87" t="str">
        <f t="shared" ref="G54:H54" si="17">IF(G$56="","",G52)</f>
        <v/>
      </c>
      <c r="H54" s="87" t="str">
        <f t="shared" si="17"/>
        <v/>
      </c>
      <c r="I54" s="87" t="str">
        <f>IF(I$56="","",I52)</f>
        <v/>
      </c>
      <c r="J54" s="87" t="str">
        <f t="shared" ref="J54:O54" si="18">IF(J$56="","",J52)</f>
        <v/>
      </c>
      <c r="K54" s="87" t="str">
        <f t="shared" si="18"/>
        <v/>
      </c>
      <c r="L54" s="87" t="str">
        <f t="shared" si="18"/>
        <v/>
      </c>
      <c r="M54" s="87" t="str">
        <f t="shared" si="18"/>
        <v/>
      </c>
      <c r="N54" s="87" t="str">
        <f t="shared" si="18"/>
        <v/>
      </c>
      <c r="O54" s="87" t="str">
        <f t="shared" si="18"/>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9">$K$56</f>
        <v/>
      </c>
      <c r="M56" s="127" t="str">
        <f t="shared" si="19"/>
        <v/>
      </c>
      <c r="N56" s="127" t="str">
        <f t="shared" si="19"/>
        <v/>
      </c>
      <c r="O56" s="127" t="str">
        <f t="shared" si="19"/>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20">IF(AND(G$55=ROUNDDOWN(G$55,3),G$55&lt;=0.1,G$55&lt;&gt;""),"","←←確認してください ")</f>
        <v/>
      </c>
      <c r="H58" s="59" t="str">
        <f t="shared" si="20"/>
        <v/>
      </c>
      <c r="I58" s="59" t="str">
        <f t="shared" si="20"/>
        <v/>
      </c>
      <c r="J58" s="59" t="str">
        <f t="shared" si="20"/>
        <v/>
      </c>
      <c r="K58" s="59" t="str">
        <f t="shared" si="20"/>
        <v/>
      </c>
      <c r="L58" s="59" t="str">
        <f t="shared" si="20"/>
        <v/>
      </c>
      <c r="M58" s="59" t="str">
        <f t="shared" si="20"/>
        <v/>
      </c>
      <c r="N58" s="59" t="str">
        <f t="shared" si="20"/>
        <v/>
      </c>
      <c r="O58" s="59" t="str">
        <f t="shared" si="20"/>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1">H$26</f>
        <v>25</v>
      </c>
      <c r="I60" s="134">
        <f t="shared" si="21"/>
        <v>26</v>
      </c>
      <c r="J60" s="134">
        <f t="shared" si="21"/>
        <v>27</v>
      </c>
      <c r="K60" s="134">
        <f t="shared" si="21"/>
        <v>28</v>
      </c>
      <c r="L60" s="134">
        <f t="shared" si="21"/>
        <v>29</v>
      </c>
      <c r="M60" s="134">
        <f t="shared" si="21"/>
        <v>30</v>
      </c>
      <c r="N60" s="134">
        <f t="shared" si="21"/>
        <v>31</v>
      </c>
      <c r="O60" s="134">
        <f t="shared" si="21"/>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2">SUM(G$61:G$64)</f>
        <v>0</v>
      </c>
      <c r="H65" s="16">
        <f t="shared" si="22"/>
        <v>0</v>
      </c>
      <c r="I65" s="16">
        <f t="shared" si="22"/>
        <v>0</v>
      </c>
      <c r="J65" s="16">
        <f t="shared" si="22"/>
        <v>0</v>
      </c>
      <c r="K65" s="16">
        <f t="shared" si="22"/>
        <v>0</v>
      </c>
      <c r="L65" s="16">
        <f t="shared" si="22"/>
        <v>0</v>
      </c>
      <c r="M65" s="16">
        <f t="shared" si="22"/>
        <v>0</v>
      </c>
      <c r="N65" s="16">
        <f t="shared" si="22"/>
        <v>0</v>
      </c>
      <c r="O65" s="16">
        <f t="shared" si="22"/>
        <v>0</v>
      </c>
      <c r="P65" s="122"/>
    </row>
    <row r="66" spans="1:16" ht="15.75" customHeight="1" x14ac:dyDescent="0.15">
      <c r="A66" s="132"/>
      <c r="B66" s="131"/>
      <c r="D66" s="226"/>
      <c r="E66" s="221" t="s">
        <v>5</v>
      </c>
      <c r="F66" s="222"/>
      <c r="G66" s="9">
        <f t="shared" ref="G66:O66" si="23">IF(G$75="",ROUNDDOWN(G$65*G$72,0),"　未入力あり")</f>
        <v>0</v>
      </c>
      <c r="H66" s="9">
        <f t="shared" si="23"/>
        <v>0</v>
      </c>
      <c r="I66" s="9">
        <f t="shared" si="23"/>
        <v>0</v>
      </c>
      <c r="J66" s="9">
        <f t="shared" si="23"/>
        <v>0</v>
      </c>
      <c r="K66" s="9">
        <f t="shared" si="23"/>
        <v>0</v>
      </c>
      <c r="L66" s="9">
        <f t="shared" si="23"/>
        <v>0</v>
      </c>
      <c r="M66" s="9">
        <f t="shared" si="23"/>
        <v>0</v>
      </c>
      <c r="N66" s="9">
        <f t="shared" si="23"/>
        <v>0</v>
      </c>
      <c r="O66" s="9">
        <f t="shared" si="23"/>
        <v>0</v>
      </c>
      <c r="P66" s="122"/>
    </row>
    <row r="67" spans="1:16" ht="15.75" customHeight="1" x14ac:dyDescent="0.15">
      <c r="A67" s="132"/>
      <c r="B67" s="131"/>
      <c r="D67" s="226"/>
      <c r="E67" s="208" t="s">
        <v>11</v>
      </c>
      <c r="F67" s="209"/>
      <c r="G67" s="19">
        <f t="shared" ref="G67:O67" si="24">IFERROR(G66+G65,"")</f>
        <v>0</v>
      </c>
      <c r="H67" s="19">
        <f t="shared" si="24"/>
        <v>0</v>
      </c>
      <c r="I67" s="19">
        <f t="shared" si="24"/>
        <v>0</v>
      </c>
      <c r="J67" s="19">
        <f t="shared" si="24"/>
        <v>0</v>
      </c>
      <c r="K67" s="19">
        <f t="shared" si="24"/>
        <v>0</v>
      </c>
      <c r="L67" s="19">
        <f t="shared" si="24"/>
        <v>0</v>
      </c>
      <c r="M67" s="19">
        <f t="shared" si="24"/>
        <v>0</v>
      </c>
      <c r="N67" s="19">
        <f t="shared" si="24"/>
        <v>0</v>
      </c>
      <c r="O67" s="19">
        <f t="shared" si="24"/>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5">IFERROR(G$67,"")</f>
        <v>0</v>
      </c>
      <c r="H69" s="20">
        <f t="shared" si="25"/>
        <v>0</v>
      </c>
      <c r="I69" s="20">
        <f t="shared" si="25"/>
        <v>0</v>
      </c>
      <c r="J69" s="20">
        <f t="shared" si="25"/>
        <v>0</v>
      </c>
      <c r="K69" s="20">
        <f t="shared" si="25"/>
        <v>0</v>
      </c>
      <c r="L69" s="20">
        <f t="shared" si="25"/>
        <v>0</v>
      </c>
      <c r="M69" s="20">
        <f t="shared" si="25"/>
        <v>0</v>
      </c>
      <c r="N69" s="20">
        <f t="shared" si="25"/>
        <v>0</v>
      </c>
      <c r="O69" s="20">
        <f t="shared" si="25"/>
        <v>0</v>
      </c>
      <c r="P69" s="122"/>
    </row>
    <row r="70" spans="1:16" ht="30"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6">$K$56</f>
        <v/>
      </c>
      <c r="M73" s="127" t="str">
        <f t="shared" si="26"/>
        <v/>
      </c>
      <c r="N73" s="127" t="str">
        <f t="shared" si="26"/>
        <v/>
      </c>
      <c r="O73" s="127" t="str">
        <f t="shared" si="26"/>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7">IF(AND(G$72=ROUNDDOWN(G$72,3),G$72&lt;=0.1,G$72&lt;&gt;""),"","←←確認してください ")</f>
        <v/>
      </c>
      <c r="H75" s="59" t="str">
        <f t="shared" si="27"/>
        <v/>
      </c>
      <c r="I75" s="59" t="str">
        <f t="shared" si="27"/>
        <v/>
      </c>
      <c r="J75" s="59" t="str">
        <f t="shared" si="27"/>
        <v/>
      </c>
      <c r="K75" s="59" t="str">
        <f t="shared" si="27"/>
        <v/>
      </c>
      <c r="L75" s="59" t="str">
        <f t="shared" si="27"/>
        <v/>
      </c>
      <c r="M75" s="59" t="str">
        <f t="shared" si="27"/>
        <v/>
      </c>
      <c r="N75" s="59" t="str">
        <f t="shared" si="27"/>
        <v/>
      </c>
      <c r="O75" s="59" t="str">
        <f t="shared" si="27"/>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28">H$26</f>
        <v>25</v>
      </c>
      <c r="I77" s="134">
        <f t="shared" si="28"/>
        <v>26</v>
      </c>
      <c r="J77" s="134">
        <f t="shared" si="28"/>
        <v>27</v>
      </c>
      <c r="K77" s="134">
        <f t="shared" si="28"/>
        <v>28</v>
      </c>
      <c r="L77" s="134">
        <f t="shared" si="28"/>
        <v>29</v>
      </c>
      <c r="M77" s="134">
        <f t="shared" si="28"/>
        <v>30</v>
      </c>
      <c r="N77" s="134">
        <f t="shared" si="28"/>
        <v>31</v>
      </c>
      <c r="O77" s="134">
        <f t="shared" si="28"/>
        <v>32</v>
      </c>
      <c r="P77" s="17" t="s">
        <v>16</v>
      </c>
    </row>
    <row r="78" spans="1:16" ht="1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 customHeight="1" x14ac:dyDescent="0.15">
      <c r="A82" s="132"/>
      <c r="B82" s="131"/>
      <c r="D82" s="226"/>
      <c r="E82" s="208" t="s">
        <v>8</v>
      </c>
      <c r="F82" s="209"/>
      <c r="G82" s="19">
        <f t="shared" ref="G82:O82" si="29">SUM(G$78:G$81)</f>
        <v>0</v>
      </c>
      <c r="H82" s="16">
        <f t="shared" si="29"/>
        <v>0</v>
      </c>
      <c r="I82" s="16">
        <f t="shared" si="29"/>
        <v>0</v>
      </c>
      <c r="J82" s="16">
        <f t="shared" si="29"/>
        <v>0</v>
      </c>
      <c r="K82" s="16">
        <f t="shared" si="29"/>
        <v>0</v>
      </c>
      <c r="L82" s="16">
        <f t="shared" si="29"/>
        <v>0</v>
      </c>
      <c r="M82" s="16">
        <f t="shared" si="29"/>
        <v>0</v>
      </c>
      <c r="N82" s="16">
        <f t="shared" si="29"/>
        <v>0</v>
      </c>
      <c r="O82" s="16">
        <f t="shared" si="29"/>
        <v>0</v>
      </c>
      <c r="P82" s="122"/>
    </row>
    <row r="83" spans="1:16" ht="15" customHeight="1" x14ac:dyDescent="0.15">
      <c r="A83" s="132"/>
      <c r="B83" s="131"/>
      <c r="D83" s="226"/>
      <c r="E83" s="221" t="s">
        <v>5</v>
      </c>
      <c r="F83" s="222"/>
      <c r="G83" s="9">
        <f>IF(G$92="",ROUNDDOWN(G$82*G$89,0),"　未入力あり")</f>
        <v>0</v>
      </c>
      <c r="H83" s="9">
        <f t="shared" ref="H83:O83" si="30">IF(H$92="",ROUNDDOWN(H$82*H$89,0),"　未入力あり")</f>
        <v>0</v>
      </c>
      <c r="I83" s="9">
        <f t="shared" si="30"/>
        <v>0</v>
      </c>
      <c r="J83" s="9">
        <f t="shared" si="30"/>
        <v>0</v>
      </c>
      <c r="K83" s="9">
        <f t="shared" si="30"/>
        <v>0</v>
      </c>
      <c r="L83" s="9">
        <f t="shared" si="30"/>
        <v>0</v>
      </c>
      <c r="M83" s="9">
        <f t="shared" si="30"/>
        <v>0</v>
      </c>
      <c r="N83" s="9">
        <f t="shared" si="30"/>
        <v>0</v>
      </c>
      <c r="O83" s="9">
        <f t="shared" si="30"/>
        <v>0</v>
      </c>
      <c r="P83" s="122"/>
    </row>
    <row r="84" spans="1:16" ht="15" customHeight="1" x14ac:dyDescent="0.15">
      <c r="A84" s="132"/>
      <c r="B84" s="131"/>
      <c r="D84" s="226"/>
      <c r="E84" s="208" t="s">
        <v>11</v>
      </c>
      <c r="F84" s="209"/>
      <c r="G84" s="19">
        <f t="shared" ref="G84:O84" si="31">IFERROR(G83+G82,"")</f>
        <v>0</v>
      </c>
      <c r="H84" s="19">
        <f t="shared" si="31"/>
        <v>0</v>
      </c>
      <c r="I84" s="19">
        <f t="shared" si="31"/>
        <v>0</v>
      </c>
      <c r="J84" s="19">
        <f t="shared" si="31"/>
        <v>0</v>
      </c>
      <c r="K84" s="19">
        <f t="shared" si="31"/>
        <v>0</v>
      </c>
      <c r="L84" s="19">
        <f t="shared" si="31"/>
        <v>0</v>
      </c>
      <c r="M84" s="19">
        <f t="shared" si="31"/>
        <v>0</v>
      </c>
      <c r="N84" s="19">
        <f t="shared" si="31"/>
        <v>0</v>
      </c>
      <c r="O84" s="19">
        <f t="shared" si="31"/>
        <v>0</v>
      </c>
      <c r="P84" s="122"/>
    </row>
    <row r="85" spans="1:16" ht="15" customHeight="1" x14ac:dyDescent="0.15">
      <c r="A85" s="132"/>
      <c r="B85" s="131"/>
      <c r="D85" s="226"/>
      <c r="E85" s="211" t="s">
        <v>12</v>
      </c>
      <c r="F85" s="212"/>
      <c r="G85" s="123"/>
      <c r="H85" s="124"/>
      <c r="I85" s="124"/>
      <c r="J85" s="124"/>
      <c r="K85" s="124"/>
      <c r="L85" s="124"/>
      <c r="M85" s="124"/>
      <c r="N85" s="124"/>
      <c r="O85" s="125"/>
      <c r="P85" s="122"/>
    </row>
    <row r="86" spans="1:16" ht="15" customHeight="1" x14ac:dyDescent="0.15">
      <c r="A86" s="132"/>
      <c r="B86" s="131"/>
      <c r="D86" s="226"/>
      <c r="E86" s="208" t="s">
        <v>13</v>
      </c>
      <c r="F86" s="209"/>
      <c r="G86" s="20">
        <f t="shared" ref="G86:O86" si="32">IFERROR(G$84,"")</f>
        <v>0</v>
      </c>
      <c r="H86" s="20">
        <f t="shared" si="32"/>
        <v>0</v>
      </c>
      <c r="I86" s="20">
        <f t="shared" si="32"/>
        <v>0</v>
      </c>
      <c r="J86" s="20">
        <f t="shared" si="32"/>
        <v>0</v>
      </c>
      <c r="K86" s="20">
        <f t="shared" si="32"/>
        <v>0</v>
      </c>
      <c r="L86" s="20">
        <f t="shared" si="32"/>
        <v>0</v>
      </c>
      <c r="M86" s="20">
        <f t="shared" si="32"/>
        <v>0</v>
      </c>
      <c r="N86" s="20">
        <f t="shared" si="32"/>
        <v>0</v>
      </c>
      <c r="O86" s="20">
        <f t="shared" si="32"/>
        <v>0</v>
      </c>
      <c r="P86" s="122"/>
    </row>
    <row r="87" spans="1:16" ht="30"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3">SUM($G87:$O87)</f>
        <v>0</v>
      </c>
    </row>
    <row r="88" spans="1:16" ht="1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4">$K$56</f>
        <v/>
      </c>
      <c r="M90" s="127" t="str">
        <f t="shared" si="34"/>
        <v/>
      </c>
      <c r="N90" s="127" t="str">
        <f t="shared" si="34"/>
        <v/>
      </c>
      <c r="O90" s="127" t="str">
        <f t="shared" si="34"/>
        <v/>
      </c>
      <c r="P90" s="4"/>
    </row>
    <row r="91" spans="1:16" ht="1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5">IF(AND(G$89=ROUNDDOWN(G$89,3),G$89&lt;=0.1,G$89&lt;&gt;""),"","←←確認してください ")</f>
        <v/>
      </c>
      <c r="H92" s="59" t="str">
        <f t="shared" si="35"/>
        <v/>
      </c>
      <c r="I92" s="59" t="str">
        <f t="shared" si="35"/>
        <v/>
      </c>
      <c r="J92" s="59" t="str">
        <f t="shared" si="35"/>
        <v/>
      </c>
      <c r="K92" s="59" t="str">
        <f t="shared" si="35"/>
        <v/>
      </c>
      <c r="L92" s="59" t="str">
        <f t="shared" si="35"/>
        <v/>
      </c>
      <c r="M92" s="59" t="str">
        <f t="shared" si="35"/>
        <v/>
      </c>
      <c r="N92" s="59" t="str">
        <f t="shared" si="35"/>
        <v/>
      </c>
      <c r="O92" s="59" t="str">
        <f t="shared" si="35"/>
        <v/>
      </c>
      <c r="P92" s="3"/>
    </row>
    <row r="93" spans="1:16" x14ac:dyDescent="0.15">
      <c r="A93" s="131"/>
      <c r="B93" s="131"/>
    </row>
    <row r="94" spans="1:16" x14ac:dyDescent="0.15">
      <c r="A94" s="131"/>
      <c r="B94" s="131"/>
    </row>
    <row r="95" spans="1:16" x14ac:dyDescent="0.15">
      <c r="A95" s="131"/>
      <c r="B95" s="131"/>
    </row>
    <row r="96" spans="1:16" x14ac:dyDescent="0.15">
      <c r="A96" s="131"/>
      <c r="B96" s="131"/>
    </row>
    <row r="97" spans="1:2" x14ac:dyDescent="0.15">
      <c r="A97" s="131"/>
      <c r="B97" s="131"/>
    </row>
    <row r="98" spans="1:2" x14ac:dyDescent="0.15">
      <c r="A98" s="131"/>
      <c r="B98" s="131"/>
    </row>
  </sheetData>
  <sheetProtection password="CEAA" sheet="1" objects="1" scenarios="1" formatCells="0" formatColumns="0"/>
  <protectedRanges>
    <protectedRange sqref="A23:B23" name="範囲1"/>
    <protectedRange sqref="F23:F24" name="範囲2"/>
    <protectedRange sqref="G38:O38 G55:O55 G72:O72 G89:O89" name="範囲3"/>
    <protectedRange sqref="G44:O47" name="範囲6_1"/>
    <protectedRange sqref="G61:O64" name="範囲6_2"/>
    <protectedRange sqref="G78:O81" name="範囲6_3"/>
    <protectedRange sqref="G27:O30" name="範囲6_4"/>
  </protectedRanges>
  <mergeCells count="85">
    <mergeCell ref="E91:F91"/>
    <mergeCell ref="E74:F74"/>
    <mergeCell ref="E57:F57"/>
    <mergeCell ref="E40:F40"/>
    <mergeCell ref="D61:D71"/>
    <mergeCell ref="E62:F62"/>
    <mergeCell ref="E60:F60"/>
    <mergeCell ref="E61:F61"/>
    <mergeCell ref="E63:F63"/>
    <mergeCell ref="E64:F64"/>
    <mergeCell ref="E77:F77"/>
    <mergeCell ref="E86:F86"/>
    <mergeCell ref="E65:F65"/>
    <mergeCell ref="E72:F72"/>
    <mergeCell ref="E73:F73"/>
    <mergeCell ref="E75:F75"/>
    <mergeCell ref="A24:B24"/>
    <mergeCell ref="E18:P18"/>
    <mergeCell ref="A27:B27"/>
    <mergeCell ref="A28:B28"/>
    <mergeCell ref="A29:B29"/>
    <mergeCell ref="F20:P20"/>
    <mergeCell ref="F21:P21"/>
    <mergeCell ref="F22:P22"/>
    <mergeCell ref="A23:B23"/>
    <mergeCell ref="A26:B26"/>
    <mergeCell ref="F23:O23"/>
    <mergeCell ref="F24:O24"/>
    <mergeCell ref="F19:P19"/>
    <mergeCell ref="E33:F33"/>
    <mergeCell ref="E34:F34"/>
    <mergeCell ref="E49:F49"/>
    <mergeCell ref="E50:F50"/>
    <mergeCell ref="E51:F51"/>
    <mergeCell ref="E35:F35"/>
    <mergeCell ref="D42:E42"/>
    <mergeCell ref="E36:F36"/>
    <mergeCell ref="E37:F37"/>
    <mergeCell ref="E38:F38"/>
    <mergeCell ref="E39:F39"/>
    <mergeCell ref="D44:D54"/>
    <mergeCell ref="E44:F44"/>
    <mergeCell ref="E45:F45"/>
    <mergeCell ref="E46:F46"/>
    <mergeCell ref="E47:F47"/>
    <mergeCell ref="E48:F48"/>
    <mergeCell ref="E54:F54"/>
    <mergeCell ref="E52:F52"/>
    <mergeCell ref="D78:D88"/>
    <mergeCell ref="A43:B43"/>
    <mergeCell ref="A60:B60"/>
    <mergeCell ref="E53:F53"/>
    <mergeCell ref="E58:F58"/>
    <mergeCell ref="E84:F84"/>
    <mergeCell ref="E78:F78"/>
    <mergeCell ref="E41:F41"/>
    <mergeCell ref="E82:F82"/>
    <mergeCell ref="A77:B77"/>
    <mergeCell ref="E92:F92"/>
    <mergeCell ref="E26:F26"/>
    <mergeCell ref="D27:D37"/>
    <mergeCell ref="E27:F27"/>
    <mergeCell ref="E28:F28"/>
    <mergeCell ref="E29:F29"/>
    <mergeCell ref="E30:F30"/>
    <mergeCell ref="E31:F31"/>
    <mergeCell ref="E32:F32"/>
    <mergeCell ref="E89:F89"/>
    <mergeCell ref="E43:F43"/>
    <mergeCell ref="E55:F55"/>
    <mergeCell ref="E56:F56"/>
    <mergeCell ref="E90:F90"/>
    <mergeCell ref="E66:F66"/>
    <mergeCell ref="E67:F67"/>
    <mergeCell ref="E68:F68"/>
    <mergeCell ref="E69:F69"/>
    <mergeCell ref="E70:F70"/>
    <mergeCell ref="E71:F71"/>
    <mergeCell ref="E83:F83"/>
    <mergeCell ref="E87:F87"/>
    <mergeCell ref="E88:F88"/>
    <mergeCell ref="E79:F79"/>
    <mergeCell ref="E85:F85"/>
    <mergeCell ref="E80:F80"/>
    <mergeCell ref="E81:F81"/>
  </mergeCells>
  <phoneticPr fontId="2"/>
  <conditionalFormatting sqref="C42:P92">
    <cfRule type="expression" dxfId="156" priority="46">
      <formula>$A$23="１：税抜経費"</formula>
    </cfRule>
  </conditionalFormatting>
  <conditionalFormatting sqref="C25:P41 C59:P92">
    <cfRule type="expression" dxfId="155" priority="45">
      <formula>$A$23="２：税込経費"</formula>
    </cfRule>
  </conditionalFormatting>
  <conditionalFormatting sqref="C25:P58 C76:P92">
    <cfRule type="expression" dxfId="154" priority="44">
      <formula>$A$23="３：税抜→税込経費へ変更"</formula>
    </cfRule>
  </conditionalFormatting>
  <conditionalFormatting sqref="C25:P75">
    <cfRule type="expression" dxfId="153" priority="43">
      <formula>$A$23="４：税込→税抜経費へ変更"</formula>
    </cfRule>
  </conditionalFormatting>
  <conditionalFormatting sqref="C42">
    <cfRule type="expression" dxfId="152" priority="3">
      <formula>$A$23="２：税込経費"</formula>
    </cfRule>
  </conditionalFormatting>
  <conditionalFormatting sqref="C59">
    <cfRule type="expression" dxfId="151" priority="2">
      <formula>$A$23="３：税抜→税込経費へ変更"</formula>
    </cfRule>
  </conditionalFormatting>
  <conditionalFormatting sqref="C76">
    <cfRule type="expression" dxfId="150" priority="1">
      <formula>$A$23="４：税込→税抜経費へ変更"</formula>
    </cfRule>
  </conditionalFormatting>
  <dataValidations count="2">
    <dataValidation type="whole" operator="greaterThanOrEqual" allowBlank="1" showInputMessage="1" showErrorMessage="1" error="整数を入力してください。" sqref="G78:O81 G61:O64 G44:O47 G27:O30">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ax="16383" man="1"/>
    <brk id="58" max="16383" man="1"/>
    <brk id="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94"/>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875" customWidth="1"/>
    <col min="6" max="6" width="21.125" customWidth="1"/>
    <col min="7" max="15" width="12.75" customWidth="1"/>
    <col min="16" max="16" width="13.625" customWidth="1"/>
  </cols>
  <sheetData>
    <row r="1" spans="1:21" x14ac:dyDescent="0.15">
      <c r="A1" t="str">
        <f>代表研究者用!A1</f>
        <v>（28-4）</v>
      </c>
    </row>
    <row r="2" spans="1:21" s="3" customFormat="1" ht="14.25" x14ac:dyDescent="0.15">
      <c r="A2" s="12"/>
      <c r="E2" s="32" t="str">
        <f>代表研究者用!E2</f>
        <v>［記入要領］</v>
      </c>
      <c r="Q2" s="40"/>
      <c r="R2" s="40"/>
      <c r="S2" s="40"/>
      <c r="T2" s="40"/>
      <c r="U2" s="40"/>
    </row>
    <row r="3" spans="1:21" s="3" customFormat="1" ht="14.25" x14ac:dyDescent="0.15">
      <c r="E3" s="105" t="str">
        <f>代表研究者用!E3</f>
        <v>１．水色地のセルに名称、数値等を記入してください。（水色地のセルは保護されておりませんので、記載可能です。）</v>
      </c>
      <c r="F3" s="13"/>
      <c r="P3" s="12"/>
      <c r="Q3" s="40"/>
      <c r="R3" s="40"/>
      <c r="S3" s="40"/>
      <c r="T3" s="40"/>
      <c r="U3" s="40"/>
    </row>
    <row r="4" spans="1:21" s="3" customFormat="1" x14ac:dyDescent="0.15">
      <c r="E4" s="33" t="str">
        <f>代表研究者用!E4</f>
        <v>　　・費用欄は０円を含め記入してください。</v>
      </c>
      <c r="F4" s="6"/>
      <c r="Q4" s="40"/>
      <c r="R4" s="40"/>
      <c r="S4" s="40"/>
      <c r="T4" s="40"/>
      <c r="U4" s="40"/>
    </row>
    <row r="5" spans="1:21" s="3" customFormat="1" x14ac:dyDescent="0.15">
      <c r="E5" s="33" t="str">
        <f>代表研究者用!E5</f>
        <v>　　・文字入力が不要なセルは空欄にしておいてください。</v>
      </c>
      <c r="F5" s="7"/>
      <c r="Q5" s="40"/>
      <c r="R5" s="40"/>
      <c r="S5" s="40"/>
      <c r="T5" s="40"/>
      <c r="U5" s="40"/>
    </row>
    <row r="6" spans="1:21" s="3" customFormat="1" x14ac:dyDescent="0.15">
      <c r="E6" s="33" t="str">
        <f>代表研究者用!E6</f>
        <v>　　・一般管理費率は小数点第２位以下を切り捨てた比率（一般管理費率計算書で提示した率）を記入してください。</v>
      </c>
      <c r="F6" s="1"/>
      <c r="Q6" s="40"/>
      <c r="R6" s="40"/>
      <c r="S6" s="40"/>
      <c r="T6" s="40"/>
      <c r="U6" s="40"/>
    </row>
    <row r="7" spans="1:21" s="3" customFormat="1" x14ac:dyDescent="0.15">
      <c r="D7" s="5"/>
      <c r="E7" s="33" t="str">
        <f>代表研究者用!E7</f>
        <v>　　・契約年度（変更契約年度含む）以降の費用欄には各年度の計画額を記入してください。</v>
      </c>
      <c r="F7" s="7"/>
      <c r="Q7" s="40"/>
      <c r="R7" s="40"/>
      <c r="S7" s="40"/>
      <c r="T7" s="40"/>
      <c r="U7" s="40"/>
    </row>
    <row r="8" spans="1:21" s="3" customFormat="1" x14ac:dyDescent="0.15">
      <c r="D8" s="5"/>
      <c r="E8" s="33" t="str">
        <f>代表研究者用!E8</f>
        <v>　  ・費用欄の金額は整数で記入してください。計算式又は小数以下を記入しないでください。</v>
      </c>
      <c r="G8" s="24"/>
      <c r="H8" s="24"/>
      <c r="I8" s="24"/>
      <c r="J8" s="24"/>
      <c r="K8" s="24"/>
      <c r="L8" s="24"/>
      <c r="M8" s="24"/>
      <c r="N8" s="24"/>
      <c r="O8" s="24"/>
      <c r="P8" s="4"/>
      <c r="Q8" s="40"/>
      <c r="R8" s="40"/>
      <c r="S8" s="40"/>
      <c r="T8" s="40"/>
      <c r="U8" s="40"/>
    </row>
    <row r="9" spans="1:21" s="3" customFormat="1" x14ac:dyDescent="0.15">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c r="Q9" s="40"/>
      <c r="R9" s="40"/>
      <c r="S9" s="40"/>
      <c r="T9" s="40"/>
      <c r="U9" s="40"/>
    </row>
    <row r="10" spans="1:21" s="3" customFormat="1" ht="13.5" customHeight="1" x14ac:dyDescent="0.15">
      <c r="D10" s="5"/>
      <c r="E10" s="33"/>
      <c r="F10" s="23"/>
      <c r="G10" s="24"/>
      <c r="H10" s="24"/>
      <c r="I10" s="24"/>
      <c r="J10" s="24"/>
      <c r="K10" s="24"/>
      <c r="L10" s="24"/>
      <c r="M10" s="24"/>
      <c r="N10" s="24"/>
      <c r="O10" s="24"/>
      <c r="P10" s="4"/>
      <c r="Q10" s="40"/>
      <c r="R10" s="40"/>
      <c r="S10" s="40"/>
      <c r="T10" s="40"/>
      <c r="U10" s="40"/>
    </row>
    <row r="11" spans="1:21" s="3" customFormat="1" x14ac:dyDescent="0.15">
      <c r="E11" s="33" t="str">
        <f>代表研究者用!E11</f>
        <v>２．過去年度の費用欄には契約書に添付の「実施計画書別紙１」に記載されている計画額を記入してください。</v>
      </c>
      <c r="F11" s="1"/>
      <c r="Q11" s="40"/>
      <c r="R11" s="40"/>
      <c r="S11" s="40"/>
      <c r="T11" s="40"/>
      <c r="U11" s="40"/>
    </row>
    <row r="12" spans="1:21" s="3" customFormat="1" x14ac:dyDescent="0.15">
      <c r="D12" s="5"/>
      <c r="E12" s="33" t="str">
        <f>代表研究者用!E12</f>
        <v>　　　ただし、繰越が承認された課題については承認後の金額を記入してください。</v>
      </c>
      <c r="F12" s="7"/>
      <c r="Q12" s="40"/>
      <c r="R12" s="40"/>
      <c r="S12" s="40"/>
      <c r="T12" s="40"/>
      <c r="U12" s="40"/>
    </row>
    <row r="13" spans="1:21" s="3" customFormat="1" ht="14.25" x14ac:dyDescent="0.15">
      <c r="D13" s="5"/>
      <c r="E13" s="34" t="str">
        <f>研究分担者１用!E13</f>
        <v>［その他］</v>
      </c>
      <c r="F13" s="25"/>
      <c r="G13" s="25"/>
      <c r="H13" s="25"/>
      <c r="I13" s="25"/>
      <c r="J13" s="25"/>
      <c r="K13" s="25"/>
      <c r="L13" s="25"/>
      <c r="M13" s="25"/>
      <c r="N13" s="25"/>
      <c r="O13" s="25"/>
      <c r="P13" s="4"/>
      <c r="Q13" s="40"/>
      <c r="R13" s="40"/>
      <c r="S13" s="40"/>
      <c r="T13" s="40"/>
      <c r="U13" s="40"/>
    </row>
    <row r="14" spans="1:21" s="3" customFormat="1" x14ac:dyDescent="0.15">
      <c r="E14" s="39" t="str">
        <f>研究分担者１用!E14</f>
        <v>１．契約書には契約年度以外は非表示にして印刷した別紙１を添付します。</v>
      </c>
      <c r="G14" s="25"/>
      <c r="H14" s="25"/>
      <c r="I14" s="25"/>
      <c r="J14" s="25"/>
      <c r="K14" s="25"/>
      <c r="L14" s="25"/>
      <c r="M14" s="25"/>
      <c r="N14" s="25"/>
      <c r="O14" s="25"/>
      <c r="P14" s="4"/>
      <c r="Q14" s="40"/>
      <c r="R14" s="40"/>
      <c r="S14" s="40"/>
      <c r="T14" s="40"/>
      <c r="U14" s="40"/>
    </row>
    <row r="15" spans="1:21" s="3" customFormat="1" x14ac:dyDescent="0.15">
      <c r="E15" s="38" t="str">
        <f>研究分担者１用!E15</f>
        <v>２．契約書には研究開発課題全体の実施計画書(本文）と各者ごとの別紙１を添付します。</v>
      </c>
      <c r="F15" s="1"/>
      <c r="Q15" s="40"/>
      <c r="R15" s="40"/>
      <c r="S15" s="40"/>
      <c r="T15" s="40"/>
      <c r="U15" s="40"/>
    </row>
    <row r="16" spans="1:21" s="3" customFormat="1" x14ac:dyDescent="0.15">
      <c r="E16" s="38" t="str">
        <f>研究分担者１用!E16</f>
        <v>３．研究分担者の消費税率は代表研究者の消費税率と同率とします。</v>
      </c>
      <c r="F16" s="1"/>
      <c r="Q16" s="40"/>
      <c r="R16" s="40"/>
      <c r="S16" s="40"/>
      <c r="T16" s="40"/>
      <c r="U16" s="40"/>
    </row>
    <row r="17" spans="1:21" x14ac:dyDescent="0.15">
      <c r="A17" s="3"/>
      <c r="B17" s="3"/>
      <c r="C17" s="3"/>
      <c r="D17" s="3"/>
      <c r="E17" s="35"/>
      <c r="F17" s="1"/>
      <c r="G17" s="3"/>
      <c r="H17" s="3"/>
      <c r="I17" s="3"/>
      <c r="J17" s="3"/>
      <c r="K17" s="3"/>
      <c r="L17" s="3"/>
      <c r="M17" s="3"/>
      <c r="N17" s="3"/>
      <c r="O17" s="3"/>
      <c r="P17" s="3"/>
    </row>
    <row r="18" spans="1:21" s="3" customFormat="1" ht="40.5" customHeight="1" x14ac:dyDescent="0.15">
      <c r="E18" s="178" t="str">
        <f>代表研究者用!$E$18</f>
        <v>研究開発課題必要概算経費一覧表【連名契約】【税込用・税抜用】</v>
      </c>
      <c r="F18" s="178"/>
      <c r="G18" s="178"/>
      <c r="H18" s="178"/>
      <c r="I18" s="178"/>
      <c r="J18" s="178"/>
      <c r="K18" s="178"/>
      <c r="L18" s="178"/>
      <c r="M18" s="178"/>
      <c r="N18" s="178"/>
      <c r="O18" s="178"/>
      <c r="P18" s="178"/>
      <c r="Q18" s="42"/>
      <c r="R18" s="42"/>
      <c r="S18" s="40"/>
      <c r="T18" s="40"/>
      <c r="U18" s="40"/>
    </row>
    <row r="19" spans="1:21"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21" ht="27" customHeight="1" x14ac:dyDescent="0.15">
      <c r="C20" s="11" t="s">
        <v>77</v>
      </c>
      <c r="E20" s="45" t="s">
        <v>72</v>
      </c>
      <c r="F20" s="250" t="str">
        <f>代表研究者用!$F$20</f>
        <v>○○○の研究開発</v>
      </c>
      <c r="G20" s="250"/>
      <c r="H20" s="250"/>
      <c r="I20" s="250"/>
      <c r="J20" s="250"/>
      <c r="K20" s="250"/>
      <c r="L20" s="250"/>
      <c r="M20" s="250"/>
      <c r="N20" s="250"/>
      <c r="O20" s="250"/>
      <c r="P20" s="250"/>
    </row>
    <row r="21" spans="1:21"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21"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21" ht="19.5" thickBot="1" x14ac:dyDescent="0.2">
      <c r="A23" s="203" t="s">
        <v>83</v>
      </c>
      <c r="B23" s="204"/>
      <c r="C23" s="11" t="s">
        <v>80</v>
      </c>
      <c r="E23" s="2" t="s">
        <v>7</v>
      </c>
      <c r="F23" s="252"/>
      <c r="G23" s="238"/>
      <c r="H23" s="238"/>
      <c r="I23" s="238"/>
      <c r="J23" s="238"/>
      <c r="K23" s="238"/>
      <c r="L23" s="238"/>
      <c r="M23" s="238"/>
      <c r="N23" s="238"/>
      <c r="O23" s="238"/>
      <c r="P23" s="3"/>
    </row>
    <row r="24" spans="1:21"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21" ht="15.75" customHeight="1" thickBot="1" x14ac:dyDescent="0.2">
      <c r="A25" s="131"/>
      <c r="B25" s="131"/>
      <c r="C25" s="71" t="s">
        <v>82</v>
      </c>
      <c r="D25" s="91" t="s">
        <v>44</v>
      </c>
      <c r="E25" s="2"/>
      <c r="G25" s="89"/>
      <c r="H25" s="89"/>
      <c r="I25" s="89"/>
      <c r="J25" s="101"/>
      <c r="K25" s="89"/>
      <c r="L25" s="89"/>
      <c r="M25" s="89"/>
      <c r="N25" s="89"/>
      <c r="O25" s="89"/>
      <c r="P25" s="90" t="s">
        <v>19</v>
      </c>
    </row>
    <row r="26" spans="1:21" ht="18" customHeight="1" thickBot="1" x14ac:dyDescent="0.2">
      <c r="A26" s="210" t="str">
        <f>IF($A$23="１：税抜経費","１番 記入表  ＝＝＝＞","")</f>
        <v/>
      </c>
      <c r="B26" s="210"/>
      <c r="C26" s="94"/>
      <c r="D26" s="102" t="s">
        <v>22</v>
      </c>
      <c r="E26" s="217" t="s">
        <v>88</v>
      </c>
      <c r="F26" s="218"/>
      <c r="G26" s="134">
        <f>代表研究者用!G$26</f>
        <v>24</v>
      </c>
      <c r="H26" s="134">
        <f>G26+1</f>
        <v>25</v>
      </c>
      <c r="I26" s="134">
        <f t="shared" ref="I26:O26" si="0">H26+1</f>
        <v>26</v>
      </c>
      <c r="J26" s="134">
        <f t="shared" si="0"/>
        <v>27</v>
      </c>
      <c r="K26" s="134">
        <f t="shared" si="0"/>
        <v>28</v>
      </c>
      <c r="L26" s="134">
        <f t="shared" si="0"/>
        <v>29</v>
      </c>
      <c r="M26" s="134">
        <f t="shared" si="0"/>
        <v>30</v>
      </c>
      <c r="N26" s="134">
        <f t="shared" si="0"/>
        <v>31</v>
      </c>
      <c r="O26" s="134">
        <f t="shared" si="0"/>
        <v>32</v>
      </c>
      <c r="P26" s="17" t="s">
        <v>16</v>
      </c>
    </row>
    <row r="27" spans="1:21"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21"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1">SUM($G28:$O28)</f>
        <v>0</v>
      </c>
    </row>
    <row r="29" spans="1:21" ht="15.75" customHeight="1" x14ac:dyDescent="0.15">
      <c r="A29" s="53" t="str">
        <f>IF($A$10="１：税抜変更なし","適用シート","")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1"/>
        <v>0</v>
      </c>
    </row>
    <row r="30" spans="1:21"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1"/>
        <v>0</v>
      </c>
    </row>
    <row r="31" spans="1:21" ht="15.75" customHeight="1" x14ac:dyDescent="0.15">
      <c r="A31" s="132"/>
      <c r="B31" s="131"/>
      <c r="D31" s="226"/>
      <c r="E31" s="208" t="s">
        <v>8</v>
      </c>
      <c r="F31" s="209"/>
      <c r="G31" s="19">
        <f t="shared" ref="G31:O31" si="2">SUM(G$27:G$30)</f>
        <v>0</v>
      </c>
      <c r="H31" s="16">
        <f t="shared" si="2"/>
        <v>0</v>
      </c>
      <c r="I31" s="16">
        <f t="shared" si="2"/>
        <v>0</v>
      </c>
      <c r="J31" s="16">
        <f t="shared" si="2"/>
        <v>0</v>
      </c>
      <c r="K31" s="16">
        <f t="shared" si="2"/>
        <v>0</v>
      </c>
      <c r="L31" s="16">
        <f t="shared" si="2"/>
        <v>0</v>
      </c>
      <c r="M31" s="16">
        <f t="shared" si="2"/>
        <v>0</v>
      </c>
      <c r="N31" s="16">
        <f t="shared" si="2"/>
        <v>0</v>
      </c>
      <c r="O31" s="16">
        <f t="shared" si="2"/>
        <v>0</v>
      </c>
      <c r="P31" s="18">
        <f>SUM($G31:$O31)</f>
        <v>0</v>
      </c>
    </row>
    <row r="32" spans="1:21" ht="15.75" customHeight="1" x14ac:dyDescent="0.15">
      <c r="A32" s="132"/>
      <c r="B32" s="131"/>
      <c r="D32" s="226"/>
      <c r="E32" s="221" t="s">
        <v>5</v>
      </c>
      <c r="F32" s="222"/>
      <c r="G32" s="9">
        <f>IF(G$41="",ROUNDDOWN(G$31*G$38,0),"　未入力あり")</f>
        <v>0</v>
      </c>
      <c r="H32" s="9">
        <f t="shared" ref="H32:O32" si="3">IF(H$41="",ROUNDDOWN(H$31*H$38,0),"　未入力あり")</f>
        <v>0</v>
      </c>
      <c r="I32" s="9">
        <f t="shared" si="3"/>
        <v>0</v>
      </c>
      <c r="J32" s="9">
        <f t="shared" si="3"/>
        <v>0</v>
      </c>
      <c r="K32" s="9">
        <f t="shared" si="3"/>
        <v>0</v>
      </c>
      <c r="L32" s="9">
        <f t="shared" si="3"/>
        <v>0</v>
      </c>
      <c r="M32" s="9">
        <f t="shared" si="3"/>
        <v>0</v>
      </c>
      <c r="N32" s="9">
        <f t="shared" si="3"/>
        <v>0</v>
      </c>
      <c r="O32" s="9">
        <f t="shared" si="3"/>
        <v>0</v>
      </c>
      <c r="P32" s="18">
        <f t="shared" si="1"/>
        <v>0</v>
      </c>
    </row>
    <row r="33" spans="1:16" ht="15.75" customHeight="1" x14ac:dyDescent="0.15">
      <c r="A33" s="132"/>
      <c r="B33" s="131"/>
      <c r="D33" s="226"/>
      <c r="E33" s="208" t="s">
        <v>11</v>
      </c>
      <c r="F33" s="209"/>
      <c r="G33" s="19">
        <f t="shared" ref="G33:O33" si="4">IFERROR(G32+G31,"")</f>
        <v>0</v>
      </c>
      <c r="H33" s="19">
        <f t="shared" si="4"/>
        <v>0</v>
      </c>
      <c r="I33" s="19">
        <f t="shared" si="4"/>
        <v>0</v>
      </c>
      <c r="J33" s="19">
        <f t="shared" si="4"/>
        <v>0</v>
      </c>
      <c r="K33" s="19">
        <f t="shared" si="4"/>
        <v>0</v>
      </c>
      <c r="L33" s="19">
        <f t="shared" si="4"/>
        <v>0</v>
      </c>
      <c r="M33" s="19">
        <f t="shared" si="4"/>
        <v>0</v>
      </c>
      <c r="N33" s="19">
        <f t="shared" si="4"/>
        <v>0</v>
      </c>
      <c r="O33" s="19">
        <f t="shared" si="4"/>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5">IFERROR(G$33,"")</f>
        <v>0</v>
      </c>
      <c r="H35" s="20">
        <f t="shared" si="5"/>
        <v>0</v>
      </c>
      <c r="I35" s="20">
        <f t="shared" si="5"/>
        <v>0</v>
      </c>
      <c r="J35" s="20">
        <f t="shared" si="5"/>
        <v>0</v>
      </c>
      <c r="K35" s="20">
        <f t="shared" si="5"/>
        <v>0</v>
      </c>
      <c r="L35" s="20">
        <f t="shared" si="5"/>
        <v>0</v>
      </c>
      <c r="M35" s="20">
        <f t="shared" si="5"/>
        <v>0</v>
      </c>
      <c r="N35" s="20">
        <f t="shared" si="5"/>
        <v>0</v>
      </c>
      <c r="O35" s="20">
        <f t="shared" si="5"/>
        <v>0</v>
      </c>
      <c r="P35" s="18">
        <f>SUM($G35:$O35)</f>
        <v>0</v>
      </c>
    </row>
    <row r="36" spans="1:16" ht="15.75" customHeight="1" x14ac:dyDescent="0.15">
      <c r="A36" s="132"/>
      <c r="B36" s="131"/>
      <c r="D36" s="226"/>
      <c r="E36" s="228" t="s">
        <v>28</v>
      </c>
      <c r="F36" s="229"/>
      <c r="G36" s="21" t="str">
        <f t="shared" ref="G36:O36" si="6">IFERROR(ROUNDDOWN(G35*G$39,0),"")</f>
        <v/>
      </c>
      <c r="H36" s="21" t="str">
        <f t="shared" si="6"/>
        <v/>
      </c>
      <c r="I36" s="21" t="str">
        <f t="shared" si="6"/>
        <v/>
      </c>
      <c r="J36" s="21" t="str">
        <f t="shared" si="6"/>
        <v/>
      </c>
      <c r="K36" s="21" t="str">
        <f t="shared" si="6"/>
        <v/>
      </c>
      <c r="L36" s="21" t="str">
        <f t="shared" si="6"/>
        <v/>
      </c>
      <c r="M36" s="21" t="str">
        <f t="shared" si="6"/>
        <v/>
      </c>
      <c r="N36" s="21" t="str">
        <f t="shared" si="6"/>
        <v/>
      </c>
      <c r="O36" s="21" t="str">
        <f t="shared" si="6"/>
        <v/>
      </c>
      <c r="P36" s="119">
        <f>SUM($G36:$O36)</f>
        <v>0</v>
      </c>
    </row>
    <row r="37" spans="1:16" ht="15.75" customHeight="1" thickBot="1" x14ac:dyDescent="0.2">
      <c r="A37" s="132"/>
      <c r="B37" s="131"/>
      <c r="D37" s="227"/>
      <c r="E37" s="206" t="s">
        <v>15</v>
      </c>
      <c r="F37" s="207"/>
      <c r="G37" s="85" t="str">
        <f t="shared" ref="G37:O37" si="7">IFERROR(G35+G36,"")</f>
        <v/>
      </c>
      <c r="H37" s="86" t="str">
        <f t="shared" si="7"/>
        <v/>
      </c>
      <c r="I37" s="86" t="str">
        <f t="shared" si="7"/>
        <v/>
      </c>
      <c r="J37" s="86" t="str">
        <f t="shared" si="7"/>
        <v/>
      </c>
      <c r="K37" s="86" t="str">
        <f t="shared" si="7"/>
        <v/>
      </c>
      <c r="L37" s="86" t="str">
        <f t="shared" si="7"/>
        <v/>
      </c>
      <c r="M37" s="86" t="str">
        <f t="shared" si="7"/>
        <v/>
      </c>
      <c r="N37" s="86" t="str">
        <f t="shared" si="7"/>
        <v/>
      </c>
      <c r="O37" s="86" t="str">
        <f t="shared" si="7"/>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8">$K$39</f>
        <v/>
      </c>
      <c r="M39" s="127" t="str">
        <f t="shared" si="8"/>
        <v/>
      </c>
      <c r="N39" s="127" t="str">
        <f t="shared" si="8"/>
        <v/>
      </c>
      <c r="O39" s="127" t="str">
        <f t="shared" si="8"/>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9">IF(AND(G$38=ROUNDDOWN(G$38,3),G$38&lt;=0.1,G$38&lt;&gt;""),"","←←確認してください ")</f>
        <v/>
      </c>
      <c r="H41" s="59" t="str">
        <f t="shared" si="9"/>
        <v/>
      </c>
      <c r="I41" s="59" t="str">
        <f t="shared" si="9"/>
        <v/>
      </c>
      <c r="J41" s="59" t="str">
        <f t="shared" si="9"/>
        <v/>
      </c>
      <c r="K41" s="59" t="str">
        <f t="shared" si="9"/>
        <v/>
      </c>
      <c r="L41" s="59" t="str">
        <f t="shared" si="9"/>
        <v/>
      </c>
      <c r="M41" s="59" t="str">
        <f t="shared" si="9"/>
        <v/>
      </c>
      <c r="N41" s="59" t="str">
        <f t="shared" si="9"/>
        <v/>
      </c>
      <c r="O41" s="59" t="str">
        <f t="shared" si="9"/>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customHeight="1" thickBot="1" x14ac:dyDescent="0.2">
      <c r="A43" s="210" t="str">
        <f>IF($A$23="２：税込経費","２番 記入表  ＝＝＝＞","")</f>
        <v/>
      </c>
      <c r="B43" s="210"/>
      <c r="C43" s="94"/>
      <c r="D43" s="102" t="s">
        <v>22</v>
      </c>
      <c r="E43" s="217" t="s">
        <v>88</v>
      </c>
      <c r="F43" s="218"/>
      <c r="G43" s="134">
        <f>G$26</f>
        <v>24</v>
      </c>
      <c r="H43" s="134">
        <f t="shared" ref="H43:O43" si="10">H$26</f>
        <v>25</v>
      </c>
      <c r="I43" s="134">
        <f t="shared" si="10"/>
        <v>26</v>
      </c>
      <c r="J43" s="134">
        <f t="shared" si="10"/>
        <v>27</v>
      </c>
      <c r="K43" s="134">
        <f t="shared" si="10"/>
        <v>28</v>
      </c>
      <c r="L43" s="134">
        <f t="shared" si="10"/>
        <v>29</v>
      </c>
      <c r="M43" s="134">
        <f t="shared" si="10"/>
        <v>30</v>
      </c>
      <c r="N43" s="134">
        <f t="shared" si="10"/>
        <v>31</v>
      </c>
      <c r="O43" s="134">
        <f t="shared" si="10"/>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1">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1"/>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1"/>
        <v>0</v>
      </c>
    </row>
    <row r="48" spans="1:16" ht="15.75" customHeight="1" x14ac:dyDescent="0.15">
      <c r="A48" s="133"/>
      <c r="B48" s="131"/>
      <c r="D48" s="226"/>
      <c r="E48" s="208" t="s">
        <v>8</v>
      </c>
      <c r="F48" s="209"/>
      <c r="G48" s="19">
        <f t="shared" ref="G48:O48" si="12">SUM(G$44:G$47)</f>
        <v>0</v>
      </c>
      <c r="H48" s="16">
        <f t="shared" si="12"/>
        <v>0</v>
      </c>
      <c r="I48" s="16">
        <f t="shared" si="12"/>
        <v>0</v>
      </c>
      <c r="J48" s="16">
        <f t="shared" si="12"/>
        <v>0</v>
      </c>
      <c r="K48" s="16">
        <f t="shared" si="12"/>
        <v>0</v>
      </c>
      <c r="L48" s="16">
        <f t="shared" si="12"/>
        <v>0</v>
      </c>
      <c r="M48" s="16">
        <f t="shared" si="12"/>
        <v>0</v>
      </c>
      <c r="N48" s="16">
        <f t="shared" si="12"/>
        <v>0</v>
      </c>
      <c r="O48" s="16">
        <f t="shared" si="12"/>
        <v>0</v>
      </c>
      <c r="P48" s="29">
        <f>SUM($G48:$O48)</f>
        <v>0</v>
      </c>
    </row>
    <row r="49" spans="1:16" ht="15.75" customHeight="1" x14ac:dyDescent="0.15">
      <c r="A49" s="133"/>
      <c r="B49" s="131"/>
      <c r="D49" s="226"/>
      <c r="E49" s="221" t="s">
        <v>5</v>
      </c>
      <c r="F49" s="222"/>
      <c r="G49" s="9">
        <f t="shared" ref="G49:O49" si="13">IF(G$58="",ROUNDDOWN(G$48*G$55,0),"　未入力あり")</f>
        <v>0</v>
      </c>
      <c r="H49" s="9">
        <f t="shared" si="13"/>
        <v>0</v>
      </c>
      <c r="I49" s="9">
        <f t="shared" si="13"/>
        <v>0</v>
      </c>
      <c r="J49" s="9">
        <f t="shared" si="13"/>
        <v>0</v>
      </c>
      <c r="K49" s="9">
        <f t="shared" si="13"/>
        <v>0</v>
      </c>
      <c r="L49" s="9">
        <f t="shared" si="13"/>
        <v>0</v>
      </c>
      <c r="M49" s="9">
        <f t="shared" si="13"/>
        <v>0</v>
      </c>
      <c r="N49" s="9">
        <f t="shared" si="13"/>
        <v>0</v>
      </c>
      <c r="O49" s="9">
        <f t="shared" si="13"/>
        <v>0</v>
      </c>
      <c r="P49" s="29">
        <f>SUM($G49:$O49)</f>
        <v>0</v>
      </c>
    </row>
    <row r="50" spans="1:16" ht="15.75" customHeight="1" x14ac:dyDescent="0.15">
      <c r="A50" s="133"/>
      <c r="B50" s="131"/>
      <c r="D50" s="226"/>
      <c r="E50" s="208" t="s">
        <v>11</v>
      </c>
      <c r="F50" s="209"/>
      <c r="G50" s="19">
        <f t="shared" ref="G50:O50" si="14">IFERROR(G49+G48,"")</f>
        <v>0</v>
      </c>
      <c r="H50" s="19">
        <f t="shared" si="14"/>
        <v>0</v>
      </c>
      <c r="I50" s="19">
        <f t="shared" si="14"/>
        <v>0</v>
      </c>
      <c r="J50" s="19">
        <f t="shared" si="14"/>
        <v>0</v>
      </c>
      <c r="K50" s="19">
        <f t="shared" si="14"/>
        <v>0</v>
      </c>
      <c r="L50" s="19">
        <f t="shared" si="14"/>
        <v>0</v>
      </c>
      <c r="M50" s="19">
        <f t="shared" si="14"/>
        <v>0</v>
      </c>
      <c r="N50" s="19">
        <f t="shared" si="14"/>
        <v>0</v>
      </c>
      <c r="O50" s="19">
        <f t="shared" si="14"/>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5">IFERROR(G$50,"")</f>
        <v>0</v>
      </c>
      <c r="H52" s="20">
        <f t="shared" si="15"/>
        <v>0</v>
      </c>
      <c r="I52" s="20">
        <f t="shared" si="15"/>
        <v>0</v>
      </c>
      <c r="J52" s="20">
        <f t="shared" si="15"/>
        <v>0</v>
      </c>
      <c r="K52" s="20">
        <f t="shared" si="15"/>
        <v>0</v>
      </c>
      <c r="L52" s="20">
        <f t="shared" si="15"/>
        <v>0</v>
      </c>
      <c r="M52" s="20">
        <f t="shared" si="15"/>
        <v>0</v>
      </c>
      <c r="N52" s="20">
        <f t="shared" si="15"/>
        <v>0</v>
      </c>
      <c r="O52" s="20">
        <f t="shared" si="15"/>
        <v>0</v>
      </c>
      <c r="P52" s="29">
        <f>SUM($G52:$O52)</f>
        <v>0</v>
      </c>
    </row>
    <row r="53" spans="1:16" ht="15.75" customHeight="1" x14ac:dyDescent="0.15">
      <c r="A53" s="133"/>
      <c r="B53" s="131"/>
      <c r="D53" s="226"/>
      <c r="E53" s="228" t="s">
        <v>29</v>
      </c>
      <c r="F53" s="229"/>
      <c r="G53" s="8" t="str">
        <f t="shared" ref="G53:O53" si="16">IFERROR((ROUNDDOWN(G52*G$56/(1+G$56),0)),"")</f>
        <v/>
      </c>
      <c r="H53" s="8" t="str">
        <f t="shared" si="16"/>
        <v/>
      </c>
      <c r="I53" s="8" t="str">
        <f t="shared" si="16"/>
        <v/>
      </c>
      <c r="J53" s="8" t="str">
        <f t="shared" si="16"/>
        <v/>
      </c>
      <c r="K53" s="8" t="str">
        <f t="shared" si="16"/>
        <v/>
      </c>
      <c r="L53" s="8" t="str">
        <f t="shared" si="16"/>
        <v/>
      </c>
      <c r="M53" s="8" t="str">
        <f t="shared" si="16"/>
        <v/>
      </c>
      <c r="N53" s="8" t="str">
        <f t="shared" si="16"/>
        <v/>
      </c>
      <c r="O53" s="8" t="str">
        <f t="shared" si="16"/>
        <v/>
      </c>
      <c r="P53" s="119">
        <f>SUM($G53:$O53)</f>
        <v>0</v>
      </c>
    </row>
    <row r="54" spans="1:16" ht="15.75" customHeight="1" thickBot="1" x14ac:dyDescent="0.2">
      <c r="A54" s="133"/>
      <c r="B54" s="131"/>
      <c r="D54" s="227"/>
      <c r="E54" s="223" t="s">
        <v>15</v>
      </c>
      <c r="F54" s="224"/>
      <c r="G54" s="87" t="str">
        <f t="shared" ref="G54:H54" si="17">IF(G$56="","",G52)</f>
        <v/>
      </c>
      <c r="H54" s="87" t="str">
        <f t="shared" si="17"/>
        <v/>
      </c>
      <c r="I54" s="87" t="str">
        <f>IF(I$56="","",I52)</f>
        <v/>
      </c>
      <c r="J54" s="87" t="str">
        <f t="shared" ref="J54:O54" si="18">IF(J$56="","",J52)</f>
        <v/>
      </c>
      <c r="K54" s="87" t="str">
        <f t="shared" si="18"/>
        <v/>
      </c>
      <c r="L54" s="87" t="str">
        <f t="shared" si="18"/>
        <v/>
      </c>
      <c r="M54" s="87" t="str">
        <f t="shared" si="18"/>
        <v/>
      </c>
      <c r="N54" s="87" t="str">
        <f t="shared" si="18"/>
        <v/>
      </c>
      <c r="O54" s="87" t="str">
        <f t="shared" si="18"/>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9">$K$56</f>
        <v/>
      </c>
      <c r="M56" s="127" t="str">
        <f t="shared" si="19"/>
        <v/>
      </c>
      <c r="N56" s="127" t="str">
        <f t="shared" si="19"/>
        <v/>
      </c>
      <c r="O56" s="127" t="str">
        <f t="shared" si="19"/>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20">IF(AND(G$55=ROUNDDOWN(G$55,3),G$55&lt;=0.1,G$55&lt;&gt;""),"","←←確認してください ")</f>
        <v/>
      </c>
      <c r="H58" s="59" t="str">
        <f t="shared" si="20"/>
        <v/>
      </c>
      <c r="I58" s="59" t="str">
        <f t="shared" si="20"/>
        <v/>
      </c>
      <c r="J58" s="59" t="str">
        <f t="shared" si="20"/>
        <v/>
      </c>
      <c r="K58" s="59" t="str">
        <f t="shared" si="20"/>
        <v/>
      </c>
      <c r="L58" s="59" t="str">
        <f t="shared" si="20"/>
        <v/>
      </c>
      <c r="M58" s="59" t="str">
        <f t="shared" si="20"/>
        <v/>
      </c>
      <c r="N58" s="59" t="str">
        <f t="shared" si="20"/>
        <v/>
      </c>
      <c r="O58" s="59" t="str">
        <f t="shared" si="20"/>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customHeight="1" thickBot="1" x14ac:dyDescent="0.2">
      <c r="A60" s="210" t="str">
        <f>IF($A$23="３：税抜→税込経費へ変更","３番 記入表  ＝＝＝＞","")</f>
        <v/>
      </c>
      <c r="B60" s="210"/>
      <c r="C60" s="94"/>
      <c r="D60" s="102" t="s">
        <v>22</v>
      </c>
      <c r="E60" s="217" t="s">
        <v>88</v>
      </c>
      <c r="F60" s="218"/>
      <c r="G60" s="134">
        <f>G$26</f>
        <v>24</v>
      </c>
      <c r="H60" s="134">
        <f t="shared" ref="H60:O60" si="21">H$26</f>
        <v>25</v>
      </c>
      <c r="I60" s="134">
        <f t="shared" si="21"/>
        <v>26</v>
      </c>
      <c r="J60" s="134">
        <f t="shared" si="21"/>
        <v>27</v>
      </c>
      <c r="K60" s="134">
        <f t="shared" si="21"/>
        <v>28</v>
      </c>
      <c r="L60" s="134">
        <f t="shared" si="21"/>
        <v>29</v>
      </c>
      <c r="M60" s="134">
        <f t="shared" si="21"/>
        <v>30</v>
      </c>
      <c r="N60" s="134">
        <f t="shared" si="21"/>
        <v>31</v>
      </c>
      <c r="O60" s="134">
        <f t="shared" si="21"/>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2">SUM(G$61:G$64)</f>
        <v>0</v>
      </c>
      <c r="H65" s="16">
        <f t="shared" si="22"/>
        <v>0</v>
      </c>
      <c r="I65" s="16">
        <f t="shared" si="22"/>
        <v>0</v>
      </c>
      <c r="J65" s="16">
        <f t="shared" si="22"/>
        <v>0</v>
      </c>
      <c r="K65" s="16">
        <f t="shared" si="22"/>
        <v>0</v>
      </c>
      <c r="L65" s="16">
        <f t="shared" si="22"/>
        <v>0</v>
      </c>
      <c r="M65" s="16">
        <f t="shared" si="22"/>
        <v>0</v>
      </c>
      <c r="N65" s="16">
        <f t="shared" si="22"/>
        <v>0</v>
      </c>
      <c r="O65" s="16">
        <f t="shared" si="22"/>
        <v>0</v>
      </c>
      <c r="P65" s="122"/>
    </row>
    <row r="66" spans="1:16" ht="15.75" customHeight="1" x14ac:dyDescent="0.15">
      <c r="A66" s="132"/>
      <c r="B66" s="131"/>
      <c r="D66" s="226"/>
      <c r="E66" s="221" t="s">
        <v>5</v>
      </c>
      <c r="F66" s="222"/>
      <c r="G66" s="9">
        <f t="shared" ref="G66:O66" si="23">IF(G$75="",ROUNDDOWN(G$65*G$72,0),"　未入力あり")</f>
        <v>0</v>
      </c>
      <c r="H66" s="9">
        <f t="shared" si="23"/>
        <v>0</v>
      </c>
      <c r="I66" s="9">
        <f t="shared" si="23"/>
        <v>0</v>
      </c>
      <c r="J66" s="9">
        <f t="shared" si="23"/>
        <v>0</v>
      </c>
      <c r="K66" s="9">
        <f t="shared" si="23"/>
        <v>0</v>
      </c>
      <c r="L66" s="9">
        <f t="shared" si="23"/>
        <v>0</v>
      </c>
      <c r="M66" s="9">
        <f t="shared" si="23"/>
        <v>0</v>
      </c>
      <c r="N66" s="9">
        <f t="shared" si="23"/>
        <v>0</v>
      </c>
      <c r="O66" s="9">
        <f t="shared" si="23"/>
        <v>0</v>
      </c>
      <c r="P66" s="122"/>
    </row>
    <row r="67" spans="1:16" ht="15.75" customHeight="1" x14ac:dyDescent="0.15">
      <c r="A67" s="132"/>
      <c r="B67" s="131"/>
      <c r="D67" s="226"/>
      <c r="E67" s="208" t="s">
        <v>11</v>
      </c>
      <c r="F67" s="209"/>
      <c r="G67" s="19">
        <f t="shared" ref="G67:O67" si="24">IFERROR(G66+G65,"")</f>
        <v>0</v>
      </c>
      <c r="H67" s="19">
        <f t="shared" si="24"/>
        <v>0</v>
      </c>
      <c r="I67" s="19">
        <f t="shared" si="24"/>
        <v>0</v>
      </c>
      <c r="J67" s="19">
        <f t="shared" si="24"/>
        <v>0</v>
      </c>
      <c r="K67" s="19">
        <f t="shared" si="24"/>
        <v>0</v>
      </c>
      <c r="L67" s="19">
        <f t="shared" si="24"/>
        <v>0</v>
      </c>
      <c r="M67" s="19">
        <f t="shared" si="24"/>
        <v>0</v>
      </c>
      <c r="N67" s="19">
        <f t="shared" si="24"/>
        <v>0</v>
      </c>
      <c r="O67" s="19">
        <f t="shared" si="24"/>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5">IFERROR(G$67,"")</f>
        <v>0</v>
      </c>
      <c r="H69" s="20">
        <f t="shared" si="25"/>
        <v>0</v>
      </c>
      <c r="I69" s="20">
        <f t="shared" si="25"/>
        <v>0</v>
      </c>
      <c r="J69" s="20">
        <f t="shared" si="25"/>
        <v>0</v>
      </c>
      <c r="K69" s="20">
        <f t="shared" si="25"/>
        <v>0</v>
      </c>
      <c r="L69" s="20">
        <f t="shared" si="25"/>
        <v>0</v>
      </c>
      <c r="M69" s="20">
        <f t="shared" si="25"/>
        <v>0</v>
      </c>
      <c r="N69" s="20">
        <f t="shared" si="25"/>
        <v>0</v>
      </c>
      <c r="O69" s="20">
        <f t="shared" si="25"/>
        <v>0</v>
      </c>
      <c r="P69" s="122"/>
    </row>
    <row r="70" spans="1:16" ht="30"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6">$K$56</f>
        <v/>
      </c>
      <c r="M73" s="127" t="str">
        <f t="shared" si="26"/>
        <v/>
      </c>
      <c r="N73" s="127" t="str">
        <f t="shared" si="26"/>
        <v/>
      </c>
      <c r="O73" s="127" t="str">
        <f t="shared" si="26"/>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7">IF(AND(G$72=ROUNDDOWN(G$72,3),G$72&lt;=0.1,G$72&lt;&gt;""),"","←←確認してください ")</f>
        <v/>
      </c>
      <c r="H75" s="59" t="str">
        <f t="shared" si="27"/>
        <v/>
      </c>
      <c r="I75" s="59" t="str">
        <f t="shared" si="27"/>
        <v/>
      </c>
      <c r="J75" s="59" t="str">
        <f t="shared" si="27"/>
        <v/>
      </c>
      <c r="K75" s="59" t="str">
        <f t="shared" si="27"/>
        <v/>
      </c>
      <c r="L75" s="59" t="str">
        <f t="shared" si="27"/>
        <v/>
      </c>
      <c r="M75" s="59" t="str">
        <f t="shared" si="27"/>
        <v/>
      </c>
      <c r="N75" s="59" t="str">
        <f t="shared" si="27"/>
        <v/>
      </c>
      <c r="O75" s="59" t="str">
        <f t="shared" si="27"/>
        <v/>
      </c>
      <c r="P75" s="3"/>
    </row>
    <row r="76" spans="1:16" ht="15" customHeight="1" thickBot="1" x14ac:dyDescent="0.2">
      <c r="A76" s="132"/>
      <c r="B76" s="131"/>
      <c r="C76" s="71" t="s">
        <v>82</v>
      </c>
      <c r="D76" t="s">
        <v>47</v>
      </c>
      <c r="E76" s="55"/>
      <c r="F76" s="98"/>
      <c r="G76" s="56"/>
      <c r="H76" s="56"/>
      <c r="I76" s="56"/>
      <c r="J76" s="101"/>
      <c r="K76" s="56"/>
      <c r="L76" s="56"/>
      <c r="M76" s="56"/>
      <c r="N76" s="56"/>
      <c r="O76" s="56"/>
      <c r="P76" s="36" t="s">
        <v>19</v>
      </c>
    </row>
    <row r="77" spans="1:16" ht="18" customHeight="1" thickBot="1" x14ac:dyDescent="0.2">
      <c r="A77" s="210" t="str">
        <f>IF($A$23="４：税込→税抜経費へ変更","４番 記入表  ＝＝＝＞","")</f>
        <v/>
      </c>
      <c r="B77" s="210"/>
      <c r="C77" s="94"/>
      <c r="D77" s="102" t="s">
        <v>22</v>
      </c>
      <c r="E77" s="217" t="s">
        <v>88</v>
      </c>
      <c r="F77" s="218"/>
      <c r="G77" s="134">
        <f>G$26</f>
        <v>24</v>
      </c>
      <c r="H77" s="134">
        <f t="shared" ref="H77:O77" si="28">H$26</f>
        <v>25</v>
      </c>
      <c r="I77" s="134">
        <f t="shared" si="28"/>
        <v>26</v>
      </c>
      <c r="J77" s="134">
        <f t="shared" si="28"/>
        <v>27</v>
      </c>
      <c r="K77" s="134">
        <f t="shared" si="28"/>
        <v>28</v>
      </c>
      <c r="L77" s="134">
        <f t="shared" si="28"/>
        <v>29</v>
      </c>
      <c r="M77" s="134">
        <f t="shared" si="28"/>
        <v>30</v>
      </c>
      <c r="N77" s="134">
        <f t="shared" si="28"/>
        <v>31</v>
      </c>
      <c r="O77" s="134">
        <f t="shared" si="28"/>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9">SUM(G$78:G$81)</f>
        <v>0</v>
      </c>
      <c r="H82" s="16">
        <f t="shared" si="29"/>
        <v>0</v>
      </c>
      <c r="I82" s="16">
        <f t="shared" si="29"/>
        <v>0</v>
      </c>
      <c r="J82" s="16">
        <f t="shared" si="29"/>
        <v>0</v>
      </c>
      <c r="K82" s="16">
        <f t="shared" si="29"/>
        <v>0</v>
      </c>
      <c r="L82" s="16">
        <f t="shared" si="29"/>
        <v>0</v>
      </c>
      <c r="M82" s="16">
        <f t="shared" si="29"/>
        <v>0</v>
      </c>
      <c r="N82" s="16">
        <f t="shared" si="29"/>
        <v>0</v>
      </c>
      <c r="O82" s="16">
        <f t="shared" si="29"/>
        <v>0</v>
      </c>
      <c r="P82" s="122"/>
    </row>
    <row r="83" spans="1:16" ht="15.75" customHeight="1" x14ac:dyDescent="0.15">
      <c r="A83" s="132"/>
      <c r="B83" s="131"/>
      <c r="D83" s="226"/>
      <c r="E83" s="221" t="s">
        <v>5</v>
      </c>
      <c r="F83" s="222"/>
      <c r="G83" s="9">
        <f>IF(G$92="",ROUNDDOWN(G$82*G$89,0),"　未入力あり")</f>
        <v>0</v>
      </c>
      <c r="H83" s="9">
        <f t="shared" ref="H83:O83" si="30">IF(H$92="",ROUNDDOWN(H$82*H$89,0),"　未入力あり")</f>
        <v>0</v>
      </c>
      <c r="I83" s="9">
        <f t="shared" si="30"/>
        <v>0</v>
      </c>
      <c r="J83" s="9">
        <f t="shared" si="30"/>
        <v>0</v>
      </c>
      <c r="K83" s="9">
        <f t="shared" si="30"/>
        <v>0</v>
      </c>
      <c r="L83" s="9">
        <f t="shared" si="30"/>
        <v>0</v>
      </c>
      <c r="M83" s="9">
        <f t="shared" si="30"/>
        <v>0</v>
      </c>
      <c r="N83" s="9">
        <f t="shared" si="30"/>
        <v>0</v>
      </c>
      <c r="O83" s="9">
        <f t="shared" si="30"/>
        <v>0</v>
      </c>
      <c r="P83" s="122"/>
    </row>
    <row r="84" spans="1:16" ht="15.75" customHeight="1" x14ac:dyDescent="0.15">
      <c r="A84" s="132"/>
      <c r="B84" s="131"/>
      <c r="D84" s="226"/>
      <c r="E84" s="208" t="s">
        <v>11</v>
      </c>
      <c r="F84" s="209"/>
      <c r="G84" s="19">
        <f t="shared" ref="G84:O84" si="31">IFERROR(G83+G82,"")</f>
        <v>0</v>
      </c>
      <c r="H84" s="19">
        <f t="shared" si="31"/>
        <v>0</v>
      </c>
      <c r="I84" s="19">
        <f t="shared" si="31"/>
        <v>0</v>
      </c>
      <c r="J84" s="19">
        <f t="shared" si="31"/>
        <v>0</v>
      </c>
      <c r="K84" s="19">
        <f t="shared" si="31"/>
        <v>0</v>
      </c>
      <c r="L84" s="19">
        <f t="shared" si="31"/>
        <v>0</v>
      </c>
      <c r="M84" s="19">
        <f t="shared" si="31"/>
        <v>0</v>
      </c>
      <c r="N84" s="19">
        <f t="shared" si="31"/>
        <v>0</v>
      </c>
      <c r="O84" s="19">
        <f t="shared" si="31"/>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2">IFERROR(G$84,"")</f>
        <v>0</v>
      </c>
      <c r="H86" s="20">
        <f t="shared" si="32"/>
        <v>0</v>
      </c>
      <c r="I86" s="20">
        <f t="shared" si="32"/>
        <v>0</v>
      </c>
      <c r="J86" s="20">
        <f t="shared" si="32"/>
        <v>0</v>
      </c>
      <c r="K86" s="20">
        <f t="shared" si="32"/>
        <v>0</v>
      </c>
      <c r="L86" s="20">
        <f t="shared" si="32"/>
        <v>0</v>
      </c>
      <c r="M86" s="20">
        <f t="shared" si="32"/>
        <v>0</v>
      </c>
      <c r="N86" s="20">
        <f t="shared" si="32"/>
        <v>0</v>
      </c>
      <c r="O86" s="20">
        <f t="shared" si="32"/>
        <v>0</v>
      </c>
      <c r="P86" s="122"/>
    </row>
    <row r="87" spans="1:16" ht="30"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3">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4">$K$56</f>
        <v/>
      </c>
      <c r="M90" s="127" t="str">
        <f t="shared" si="34"/>
        <v/>
      </c>
      <c r="N90" s="127" t="str">
        <f t="shared" si="34"/>
        <v/>
      </c>
      <c r="O90" s="127" t="str">
        <f t="shared" si="34"/>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5">IF(AND(G$89=ROUNDDOWN(G$89,3),G$89&lt;=0.1,G$89&lt;&gt;""),"","←←確認してください ")</f>
        <v/>
      </c>
      <c r="H92" s="59" t="str">
        <f t="shared" si="35"/>
        <v/>
      </c>
      <c r="I92" s="59" t="str">
        <f t="shared" si="35"/>
        <v/>
      </c>
      <c r="J92" s="59" t="str">
        <f t="shared" si="35"/>
        <v/>
      </c>
      <c r="K92" s="59" t="str">
        <f t="shared" si="35"/>
        <v/>
      </c>
      <c r="L92" s="59" t="str">
        <f t="shared" si="35"/>
        <v/>
      </c>
      <c r="M92" s="59" t="str">
        <f t="shared" si="35"/>
        <v/>
      </c>
      <c r="N92" s="59" t="str">
        <f t="shared" si="35"/>
        <v/>
      </c>
      <c r="O92" s="59" t="str">
        <f t="shared" si="35"/>
        <v/>
      </c>
      <c r="P92" s="3"/>
    </row>
    <row r="93" spans="1:16" ht="17.25" x14ac:dyDescent="0.15">
      <c r="A93" s="131"/>
      <c r="B93" s="131"/>
      <c r="E93" s="205"/>
      <c r="F93" s="205"/>
      <c r="G93" s="30"/>
      <c r="H93" s="30"/>
      <c r="I93" s="30"/>
      <c r="J93" s="30"/>
      <c r="K93" s="30"/>
      <c r="L93" s="30"/>
      <c r="M93" s="30"/>
      <c r="N93" s="30"/>
      <c r="O93" s="30"/>
      <c r="P93" s="3"/>
    </row>
    <row r="94" spans="1:16" x14ac:dyDescent="0.15">
      <c r="A94" s="131"/>
      <c r="B94" s="131"/>
    </row>
  </sheetData>
  <sheetProtection password="CEAA" sheet="1" objects="1" scenarios="1" formatCells="0" formatColumns="0"/>
  <protectedRanges>
    <protectedRange sqref="A23:B23" name="範囲1"/>
    <protectedRange sqref="F23:F24" name="範囲2_2"/>
    <protectedRange sqref="G55:O55 G72:O72 G89:O89 G38:O38" name="範囲3_1"/>
    <protectedRange sqref="G27:O30" name="範囲6_4"/>
    <protectedRange sqref="G44:O47" name="範囲6_1_1"/>
    <protectedRange sqref="G61:O64" name="範囲6_2_1"/>
    <protectedRange sqref="G78:O81" name="範囲6_3_1"/>
  </protectedRanges>
  <mergeCells count="84">
    <mergeCell ref="F19:P19"/>
    <mergeCell ref="F23:O23"/>
    <mergeCell ref="F24:O24"/>
    <mergeCell ref="A77:B77"/>
    <mergeCell ref="E77:F77"/>
    <mergeCell ref="E39:F39"/>
    <mergeCell ref="E41:F41"/>
    <mergeCell ref="E44:F44"/>
    <mergeCell ref="E45:F45"/>
    <mergeCell ref="E46:F46"/>
    <mergeCell ref="E47:F47"/>
    <mergeCell ref="E48:F48"/>
    <mergeCell ref="E49:F49"/>
    <mergeCell ref="E50:F50"/>
    <mergeCell ref="E51:F51"/>
    <mergeCell ref="E52:F52"/>
    <mergeCell ref="D78:D88"/>
    <mergeCell ref="A23:B23"/>
    <mergeCell ref="E58:F58"/>
    <mergeCell ref="E28:F28"/>
    <mergeCell ref="E29:F29"/>
    <mergeCell ref="A43:B43"/>
    <mergeCell ref="E43:F43"/>
    <mergeCell ref="D44:D54"/>
    <mergeCell ref="E33:F33"/>
    <mergeCell ref="D42:E42"/>
    <mergeCell ref="E35:F35"/>
    <mergeCell ref="E36:F36"/>
    <mergeCell ref="E37:F37"/>
    <mergeCell ref="E30:F30"/>
    <mergeCell ref="E31:F31"/>
    <mergeCell ref="E53:F53"/>
    <mergeCell ref="E18:P18"/>
    <mergeCell ref="A22:B22"/>
    <mergeCell ref="D61:D71"/>
    <mergeCell ref="F20:P20"/>
    <mergeCell ref="F21:P21"/>
    <mergeCell ref="F22:P22"/>
    <mergeCell ref="E26:F26"/>
    <mergeCell ref="D27:D37"/>
    <mergeCell ref="A24:B24"/>
    <mergeCell ref="E27:F27"/>
    <mergeCell ref="E34:F34"/>
    <mergeCell ref="A26:B26"/>
    <mergeCell ref="A60:B60"/>
    <mergeCell ref="E60:F60"/>
    <mergeCell ref="E32:F32"/>
    <mergeCell ref="E38:F38"/>
    <mergeCell ref="E40:F40"/>
    <mergeCell ref="E69:F69"/>
    <mergeCell ref="E54:F54"/>
    <mergeCell ref="E55:F55"/>
    <mergeCell ref="E56:F56"/>
    <mergeCell ref="E61:F61"/>
    <mergeCell ref="E62:F62"/>
    <mergeCell ref="E63:F63"/>
    <mergeCell ref="E64:F64"/>
    <mergeCell ref="E65:F65"/>
    <mergeCell ref="E66:F66"/>
    <mergeCell ref="E67:F67"/>
    <mergeCell ref="E68:F68"/>
    <mergeCell ref="E57:F57"/>
    <mergeCell ref="E70:F70"/>
    <mergeCell ref="E87:F87"/>
    <mergeCell ref="E71:F71"/>
    <mergeCell ref="E72:F72"/>
    <mergeCell ref="E73:F73"/>
    <mergeCell ref="E78:F78"/>
    <mergeCell ref="E79:F79"/>
    <mergeCell ref="E80:F80"/>
    <mergeCell ref="E75:F75"/>
    <mergeCell ref="E81:F81"/>
    <mergeCell ref="E82:F82"/>
    <mergeCell ref="E74:F74"/>
    <mergeCell ref="E93:F93"/>
    <mergeCell ref="E83:F83"/>
    <mergeCell ref="E84:F84"/>
    <mergeCell ref="E85:F85"/>
    <mergeCell ref="E86:F86"/>
    <mergeCell ref="E92:F92"/>
    <mergeCell ref="E88:F88"/>
    <mergeCell ref="E89:F89"/>
    <mergeCell ref="E90:F90"/>
    <mergeCell ref="E91:F91"/>
  </mergeCells>
  <phoneticPr fontId="2"/>
  <conditionalFormatting sqref="C77:P92 D42:P76">
    <cfRule type="expression" dxfId="149" priority="46">
      <formula>$A$23="１：税抜経費"</formula>
    </cfRule>
  </conditionalFormatting>
  <conditionalFormatting sqref="C26:P41 C77:P92 D25:P25 D59:P76">
    <cfRule type="expression" dxfId="148" priority="44">
      <formula>$A$23="２：税込経費"</formula>
    </cfRule>
  </conditionalFormatting>
  <conditionalFormatting sqref="C77:P92 C26:P41 D25:P25 D42:P58 D76:P76">
    <cfRule type="expression" dxfId="147" priority="43">
      <formula>$A$23="３：税抜→税込経費へ変更"</formula>
    </cfRule>
  </conditionalFormatting>
  <conditionalFormatting sqref="C26:P41 D25:P25 D42:P75">
    <cfRule type="expression" dxfId="146" priority="42">
      <formula>$A$23="４：税込→税抜経費へ変更"</formula>
    </cfRule>
  </conditionalFormatting>
  <conditionalFormatting sqref="C25">
    <cfRule type="expression" dxfId="145" priority="10">
      <formula>$A$23="２：税込経費"</formula>
    </cfRule>
  </conditionalFormatting>
  <conditionalFormatting sqref="C25">
    <cfRule type="expression" dxfId="144" priority="9">
      <formula>$A$23="３：税抜→税込経費へ変更"</formula>
    </cfRule>
  </conditionalFormatting>
  <conditionalFormatting sqref="C25">
    <cfRule type="expression" dxfId="143" priority="8">
      <formula>$A$23="４：税込→税抜経費へ変更"</formula>
    </cfRule>
  </conditionalFormatting>
  <conditionalFormatting sqref="C42:C76">
    <cfRule type="expression" dxfId="142" priority="7">
      <formula>$A$23="１：税抜経費"</formula>
    </cfRule>
  </conditionalFormatting>
  <conditionalFormatting sqref="C59:C76">
    <cfRule type="expression" dxfId="141" priority="6">
      <formula>$A$23="２：税込経費"</formula>
    </cfRule>
  </conditionalFormatting>
  <conditionalFormatting sqref="C42:C58 C76">
    <cfRule type="expression" dxfId="140" priority="5">
      <formula>$A$23="３：税抜→税込経費へ変更"</formula>
    </cfRule>
  </conditionalFormatting>
  <conditionalFormatting sqref="C42:C75">
    <cfRule type="expression" dxfId="139" priority="4">
      <formula>$A$23="４：税込→税抜経費へ変更"</formula>
    </cfRule>
  </conditionalFormatting>
  <conditionalFormatting sqref="C42">
    <cfRule type="expression" dxfId="138" priority="3">
      <formula>$A$23="２：税込経費"</formula>
    </cfRule>
  </conditionalFormatting>
  <conditionalFormatting sqref="C59">
    <cfRule type="expression" dxfId="137" priority="2">
      <formula>$A$23="３：税抜→税込経費へ変更"</formula>
    </cfRule>
  </conditionalFormatting>
  <conditionalFormatting sqref="C76">
    <cfRule type="expression" dxfId="136" priority="1">
      <formula>$A$23="４：税込→税抜経費へ変更"</formula>
    </cfRule>
  </conditionalFormatting>
  <dataValidations count="2">
    <dataValidation type="whole" operator="greaterThanOrEqual" allowBlank="1" showInputMessage="1" showErrorMessage="1" error="整数を入力してください。" sqref="G27:O30 G61:O64 G44:O47 G78:O81">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ax="16383" man="1"/>
    <brk id="58" max="16383" man="1"/>
    <brk id="7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94"/>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75" customWidth="1"/>
    <col min="6" max="6" width="21.125" customWidth="1"/>
    <col min="7" max="15" width="12.75" customWidth="1"/>
    <col min="16" max="16" width="13.625" customWidth="1"/>
  </cols>
  <sheetData>
    <row r="1" spans="1:16" x14ac:dyDescent="0.15">
      <c r="A1" t="str">
        <f>代表研究者用!A1</f>
        <v>（28-4）</v>
      </c>
    </row>
    <row r="2" spans="1:16" ht="14.25" x14ac:dyDescent="0.15">
      <c r="A2" s="12"/>
      <c r="B2" s="3"/>
      <c r="C2" s="3"/>
      <c r="D2" s="3"/>
      <c r="E2" s="32" t="str">
        <f>代表研究者用!E2</f>
        <v>［記入要領］</v>
      </c>
      <c r="F2" s="3"/>
      <c r="G2" s="3"/>
      <c r="H2" s="3"/>
      <c r="I2" s="3"/>
      <c r="J2" s="3"/>
      <c r="K2" s="3"/>
      <c r="L2" s="3"/>
      <c r="M2" s="3"/>
      <c r="N2" s="3"/>
      <c r="O2" s="3"/>
      <c r="P2" s="3"/>
    </row>
    <row r="3" spans="1:16" ht="14.25" x14ac:dyDescent="0.15">
      <c r="A3" s="3"/>
      <c r="B3" s="3"/>
      <c r="C3" s="3"/>
      <c r="D3" s="3"/>
      <c r="E3" s="105" t="str">
        <f>代表研究者用!E3</f>
        <v>１．水色地のセルに名称、数値等を記入してください。（水色地のセルは保護されておりませんので、記載可能です。）</v>
      </c>
      <c r="F3" s="13"/>
      <c r="G3" s="3"/>
      <c r="H3" s="3"/>
      <c r="I3" s="3"/>
      <c r="J3" s="3"/>
      <c r="K3" s="3"/>
      <c r="L3" s="3"/>
      <c r="M3" s="3"/>
      <c r="N3" s="3"/>
      <c r="O3" s="3"/>
      <c r="P3" s="12"/>
    </row>
    <row r="4" spans="1:16" x14ac:dyDescent="0.15">
      <c r="A4" s="3"/>
      <c r="B4" s="3"/>
      <c r="C4" s="3"/>
      <c r="D4" s="3"/>
      <c r="E4" s="33" t="str">
        <f>代表研究者用!E4</f>
        <v>　　・費用欄は０円を含め記入してください。</v>
      </c>
      <c r="F4" s="6"/>
      <c r="G4" s="3"/>
      <c r="H4" s="3"/>
      <c r="I4" s="3"/>
      <c r="J4" s="3"/>
      <c r="K4" s="3"/>
      <c r="L4" s="3"/>
      <c r="M4" s="3"/>
      <c r="N4" s="3"/>
      <c r="O4" s="3"/>
      <c r="P4" s="3"/>
    </row>
    <row r="5" spans="1:16" x14ac:dyDescent="0.15">
      <c r="A5" s="3"/>
      <c r="B5" s="3"/>
      <c r="C5" s="3"/>
      <c r="D5" s="3"/>
      <c r="E5" s="33" t="str">
        <f>代表研究者用!E5</f>
        <v>　　・文字入力が不要なセルは空欄にしておいてください。</v>
      </c>
      <c r="F5" s="7"/>
      <c r="G5" s="3"/>
      <c r="H5" s="3"/>
      <c r="I5" s="3"/>
      <c r="J5" s="3"/>
      <c r="K5" s="3"/>
      <c r="L5" s="3"/>
      <c r="M5" s="3"/>
      <c r="N5" s="3"/>
      <c r="O5" s="3"/>
      <c r="P5" s="3"/>
    </row>
    <row r="6" spans="1:16" x14ac:dyDescent="0.15">
      <c r="A6" s="3"/>
      <c r="B6" s="3"/>
      <c r="C6" s="3"/>
      <c r="D6" s="3"/>
      <c r="E6" s="33" t="str">
        <f>代表研究者用!E6</f>
        <v>　　・一般管理費率は小数点第２位以下を切り捨てた比率（一般管理費率計算書で提示した率）を記入してください。</v>
      </c>
      <c r="F6" s="1"/>
      <c r="G6" s="3"/>
      <c r="H6" s="3"/>
      <c r="I6" s="3"/>
      <c r="J6" s="3"/>
      <c r="K6" s="3"/>
      <c r="L6" s="3"/>
      <c r="M6" s="3"/>
      <c r="N6" s="3"/>
      <c r="O6" s="3"/>
      <c r="P6" s="3"/>
    </row>
    <row r="7" spans="1:16" x14ac:dyDescent="0.15">
      <c r="A7" s="3"/>
      <c r="B7" s="3"/>
      <c r="C7" s="3"/>
      <c r="D7" s="5"/>
      <c r="E7" s="33" t="str">
        <f>代表研究者用!E7</f>
        <v>　　・契約年度（変更契約年度含む）以降の費用欄には各年度の計画額を記入してください。</v>
      </c>
      <c r="F7" s="7"/>
      <c r="G7" s="3"/>
      <c r="H7" s="3"/>
      <c r="I7" s="3"/>
      <c r="J7" s="3"/>
      <c r="K7" s="3"/>
      <c r="L7" s="3"/>
      <c r="M7" s="3"/>
      <c r="N7" s="3"/>
      <c r="O7" s="3"/>
      <c r="P7" s="3"/>
    </row>
    <row r="8" spans="1:16" x14ac:dyDescent="0.15">
      <c r="A8" s="3"/>
      <c r="B8" s="3"/>
      <c r="C8" s="3"/>
      <c r="D8" s="5"/>
      <c r="E8" s="33" t="str">
        <f>代表研究者用!E8</f>
        <v>　  ・費用欄の金額は整数で記入してください。計算式又は小数以下を記入しないでください。</v>
      </c>
      <c r="F8" s="3"/>
      <c r="G8" s="24"/>
      <c r="H8" s="24"/>
      <c r="I8" s="24"/>
      <c r="J8" s="24"/>
      <c r="K8" s="24"/>
      <c r="L8" s="24"/>
      <c r="M8" s="24"/>
      <c r="N8" s="24"/>
      <c r="O8" s="24"/>
      <c r="P8" s="4"/>
    </row>
    <row r="9" spans="1:16" x14ac:dyDescent="0.15">
      <c r="A9" s="3"/>
      <c r="B9" s="3"/>
      <c r="C9" s="3"/>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row>
    <row r="10" spans="1:16" x14ac:dyDescent="0.15">
      <c r="A10" s="3"/>
      <c r="B10" s="3"/>
      <c r="C10" s="3"/>
      <c r="D10" s="5"/>
      <c r="E10" s="33"/>
      <c r="F10" s="23"/>
      <c r="G10" s="24"/>
      <c r="H10" s="24"/>
      <c r="I10" s="24"/>
      <c r="J10" s="24"/>
      <c r="K10" s="24"/>
      <c r="L10" s="24"/>
      <c r="M10" s="24"/>
      <c r="N10" s="24"/>
      <c r="O10" s="24"/>
      <c r="P10" s="4"/>
    </row>
    <row r="11" spans="1:16" x14ac:dyDescent="0.15">
      <c r="A11" s="3"/>
      <c r="B11" s="3"/>
      <c r="C11" s="3"/>
      <c r="D11" s="3"/>
      <c r="E11" s="33" t="str">
        <f>代表研究者用!E11</f>
        <v>２．過去年度の費用欄には契約書に添付の「実施計画書別紙１」に記載されている計画額を記入してください。</v>
      </c>
      <c r="F11" s="1"/>
      <c r="G11" s="3"/>
      <c r="H11" s="3"/>
      <c r="I11" s="3"/>
      <c r="J11" s="3"/>
      <c r="K11" s="3"/>
      <c r="L11" s="3"/>
      <c r="M11" s="3"/>
      <c r="N11" s="3"/>
      <c r="O11" s="3"/>
      <c r="P11" s="3"/>
    </row>
    <row r="12" spans="1:16" x14ac:dyDescent="0.15">
      <c r="A12" s="3"/>
      <c r="B12" s="3"/>
      <c r="C12" s="3"/>
      <c r="D12" s="5"/>
      <c r="E12" s="33" t="str">
        <f>代表研究者用!E12</f>
        <v>　　　ただし、繰越が承認された課題については承認後の金額を記入してください。</v>
      </c>
      <c r="F12" s="7"/>
      <c r="G12" s="3"/>
      <c r="H12" s="3"/>
      <c r="I12" s="3"/>
      <c r="J12" s="3"/>
      <c r="K12" s="3"/>
      <c r="L12" s="3"/>
      <c r="M12" s="3"/>
      <c r="N12" s="3"/>
      <c r="O12" s="3"/>
      <c r="P12" s="3"/>
    </row>
    <row r="13" spans="1:16" ht="14.25" x14ac:dyDescent="0.15">
      <c r="A13" s="3"/>
      <c r="B13" s="3"/>
      <c r="C13" s="3"/>
      <c r="D13" s="5"/>
      <c r="E13" s="34" t="str">
        <f>研究分担者１用!E13</f>
        <v>［その他］</v>
      </c>
      <c r="F13" s="25"/>
      <c r="G13" s="25"/>
      <c r="H13" s="25"/>
      <c r="I13" s="25"/>
      <c r="J13" s="25"/>
      <c r="K13" s="25"/>
      <c r="L13" s="25"/>
      <c r="M13" s="25"/>
      <c r="N13" s="25"/>
      <c r="O13" s="25"/>
      <c r="P13" s="4"/>
    </row>
    <row r="14" spans="1:16" x14ac:dyDescent="0.15">
      <c r="A14" s="3"/>
      <c r="B14" s="3"/>
      <c r="C14" s="3"/>
      <c r="D14" s="3"/>
      <c r="E14" s="39" t="str">
        <f>研究分担者１用!E14</f>
        <v>１．契約書には契約年度以外は非表示にして印刷した別紙１を添付します。</v>
      </c>
      <c r="F14" s="3"/>
      <c r="G14" s="25"/>
      <c r="H14" s="25"/>
      <c r="I14" s="25"/>
      <c r="J14" s="25"/>
      <c r="K14" s="25"/>
      <c r="L14" s="25"/>
      <c r="M14" s="25"/>
      <c r="N14" s="25"/>
      <c r="O14" s="25"/>
      <c r="P14" s="4"/>
    </row>
    <row r="15" spans="1:16" x14ac:dyDescent="0.15">
      <c r="A15" s="3"/>
      <c r="B15" s="3"/>
      <c r="C15" s="3"/>
      <c r="D15" s="3"/>
      <c r="E15" s="38" t="str">
        <f>研究分担者１用!E15</f>
        <v>２．契約書には研究開発課題全体の実施計画書(本文）と各者ごとの別紙１を添付します。</v>
      </c>
      <c r="F15" s="1"/>
      <c r="G15" s="3"/>
      <c r="H15" s="3"/>
      <c r="I15" s="3"/>
      <c r="J15" s="3"/>
      <c r="K15" s="3"/>
      <c r="L15" s="3"/>
      <c r="M15" s="3"/>
      <c r="N15" s="3"/>
      <c r="O15" s="3"/>
      <c r="P15" s="3"/>
    </row>
    <row r="16" spans="1:16" x14ac:dyDescent="0.15">
      <c r="A16" s="3"/>
      <c r="B16" s="3"/>
      <c r="C16" s="3"/>
      <c r="D16" s="3"/>
      <c r="E16" s="38" t="str">
        <f>研究分担者１用!E16</f>
        <v>３．研究分担者の消費税率は代表研究者の消費税率と同率とします。</v>
      </c>
      <c r="F16" s="1"/>
      <c r="G16" s="3"/>
      <c r="H16" s="3"/>
      <c r="I16" s="3"/>
      <c r="J16" s="3"/>
      <c r="K16" s="3"/>
      <c r="L16" s="3"/>
      <c r="M16" s="3"/>
      <c r="N16" s="3"/>
      <c r="O16" s="3"/>
      <c r="P16" s="3"/>
    </row>
    <row r="17" spans="1:16" x14ac:dyDescent="0.15">
      <c r="A17" s="3"/>
      <c r="B17" s="3"/>
      <c r="C17" s="3"/>
      <c r="D17" s="3"/>
      <c r="E17" s="35"/>
      <c r="F17" s="1"/>
      <c r="G17" s="3"/>
      <c r="H17" s="3"/>
      <c r="I17" s="3"/>
      <c r="J17" s="3"/>
      <c r="K17" s="3"/>
      <c r="L17" s="3"/>
      <c r="M17" s="3"/>
      <c r="N17" s="3"/>
      <c r="O17" s="3"/>
      <c r="P17" s="3"/>
    </row>
    <row r="18" spans="1:16" ht="40.5" customHeight="1" x14ac:dyDescent="0.15">
      <c r="A18" s="3"/>
      <c r="B18" s="3"/>
      <c r="C18" s="3"/>
      <c r="D18" s="3"/>
      <c r="E18" s="178" t="str">
        <f>代表研究者用!$E$18</f>
        <v>研究開発課題必要概算経費一覧表【連名契約】【税込用・税抜用】</v>
      </c>
      <c r="F18" s="178"/>
      <c r="G18" s="178"/>
      <c r="H18" s="178"/>
      <c r="I18" s="178"/>
      <c r="J18" s="178"/>
      <c r="K18" s="178"/>
      <c r="L18" s="178"/>
      <c r="M18" s="178"/>
      <c r="N18" s="178"/>
      <c r="O18" s="178"/>
      <c r="P18" s="178"/>
    </row>
    <row r="19" spans="1:16"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16" ht="27" customHeight="1" x14ac:dyDescent="0.15">
      <c r="C20" s="11" t="s">
        <v>77</v>
      </c>
      <c r="E20" s="45" t="s">
        <v>72</v>
      </c>
      <c r="F20" s="250" t="str">
        <f>代表研究者用!$F$20</f>
        <v>○○○の研究開発</v>
      </c>
      <c r="G20" s="250"/>
      <c r="H20" s="250"/>
      <c r="I20" s="250"/>
      <c r="J20" s="250"/>
      <c r="K20" s="250"/>
      <c r="L20" s="250"/>
      <c r="M20" s="250"/>
      <c r="N20" s="250"/>
      <c r="O20" s="250"/>
      <c r="P20" s="250"/>
    </row>
    <row r="21" spans="1:16"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16"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16" ht="19.5" thickBot="1" x14ac:dyDescent="0.2">
      <c r="A23" s="203" t="s">
        <v>83</v>
      </c>
      <c r="B23" s="204"/>
      <c r="C23" s="11" t="s">
        <v>80</v>
      </c>
      <c r="E23" s="2" t="s">
        <v>7</v>
      </c>
      <c r="F23" s="252"/>
      <c r="G23" s="238"/>
      <c r="H23" s="238"/>
      <c r="I23" s="238"/>
      <c r="J23" s="238"/>
      <c r="K23" s="238"/>
      <c r="L23" s="238"/>
      <c r="M23" s="238"/>
      <c r="N23" s="238"/>
      <c r="O23" s="238"/>
      <c r="P23" s="3"/>
    </row>
    <row r="24" spans="1:16"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16" ht="15.75" customHeight="1" thickBot="1" x14ac:dyDescent="0.2">
      <c r="A25" s="131"/>
      <c r="B25" s="131"/>
      <c r="C25" s="71" t="s">
        <v>82</v>
      </c>
      <c r="D25" s="91" t="s">
        <v>44</v>
      </c>
      <c r="E25" s="2"/>
      <c r="G25" s="89"/>
      <c r="H25" s="89"/>
      <c r="I25" s="89"/>
      <c r="J25" s="101"/>
      <c r="K25" s="89"/>
      <c r="L25" s="89"/>
      <c r="M25" s="89"/>
      <c r="N25" s="89"/>
      <c r="O25" s="89"/>
      <c r="P25" s="90" t="s">
        <v>19</v>
      </c>
    </row>
    <row r="26" spans="1:16" ht="18" customHeight="1" thickBot="1" x14ac:dyDescent="0.2">
      <c r="A26" s="210" t="str">
        <f>IF($A$23="１：税抜経費","１番 記入表  ＝＝＝＞","")</f>
        <v/>
      </c>
      <c r="B26" s="210"/>
      <c r="C26" s="94"/>
      <c r="D26" s="102" t="s">
        <v>22</v>
      </c>
      <c r="E26" s="217" t="s">
        <v>88</v>
      </c>
      <c r="F26" s="218"/>
      <c r="G26" s="134">
        <f>代表研究者用!G$26</f>
        <v>24</v>
      </c>
      <c r="H26" s="134">
        <f>G26+1</f>
        <v>25</v>
      </c>
      <c r="I26" s="134">
        <f>代表研究者用!I$26</f>
        <v>26</v>
      </c>
      <c r="J26" s="134">
        <f>代表研究者用!J$26</f>
        <v>27</v>
      </c>
      <c r="K26" s="134">
        <f>代表研究者用!K$26</f>
        <v>28</v>
      </c>
      <c r="L26" s="134">
        <f>代表研究者用!L$26</f>
        <v>29</v>
      </c>
      <c r="M26" s="134">
        <f>代表研究者用!M$26</f>
        <v>30</v>
      </c>
      <c r="N26" s="134">
        <f>代表研究者用!N$26</f>
        <v>31</v>
      </c>
      <c r="O26" s="134">
        <f>代表研究者用!O$26</f>
        <v>32</v>
      </c>
      <c r="P26" s="17" t="s">
        <v>16</v>
      </c>
    </row>
    <row r="27" spans="1:16"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16"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0">SUM($G28:$O28)</f>
        <v>0</v>
      </c>
    </row>
    <row r="29" spans="1:16" ht="15.75" customHeight="1" x14ac:dyDescent="0.15">
      <c r="A29" s="53" t="str">
        <f>IF($A$13="１：税抜変更なし","適用シート","")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0"/>
        <v>0</v>
      </c>
    </row>
    <row r="30" spans="1:16"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0"/>
        <v>0</v>
      </c>
    </row>
    <row r="31" spans="1:16" ht="15.75" customHeight="1" x14ac:dyDescent="0.15">
      <c r="A31" s="132"/>
      <c r="B31" s="131"/>
      <c r="D31" s="226"/>
      <c r="E31" s="208" t="s">
        <v>8</v>
      </c>
      <c r="F31" s="209"/>
      <c r="G31" s="19">
        <f t="shared" ref="G31:O31" si="1">SUM(G$27:G$30)</f>
        <v>0</v>
      </c>
      <c r="H31" s="16">
        <f t="shared" si="1"/>
        <v>0</v>
      </c>
      <c r="I31" s="16">
        <f t="shared" si="1"/>
        <v>0</v>
      </c>
      <c r="J31" s="16">
        <f t="shared" si="1"/>
        <v>0</v>
      </c>
      <c r="K31" s="16">
        <f t="shared" si="1"/>
        <v>0</v>
      </c>
      <c r="L31" s="16">
        <f t="shared" si="1"/>
        <v>0</v>
      </c>
      <c r="M31" s="16">
        <f t="shared" si="1"/>
        <v>0</v>
      </c>
      <c r="N31" s="16">
        <f t="shared" si="1"/>
        <v>0</v>
      </c>
      <c r="O31" s="16">
        <f t="shared" si="1"/>
        <v>0</v>
      </c>
      <c r="P31" s="18">
        <f>SUM($G31:$O31)</f>
        <v>0</v>
      </c>
    </row>
    <row r="32" spans="1:16" ht="15.75" customHeight="1" x14ac:dyDescent="0.15">
      <c r="A32" s="132"/>
      <c r="B32" s="131"/>
      <c r="D32" s="226"/>
      <c r="E32" s="221" t="s">
        <v>5</v>
      </c>
      <c r="F32" s="222"/>
      <c r="G32" s="9">
        <f>IF(G$41="",ROUNDDOWN(G$31*G$38,0),"　未入力あり")</f>
        <v>0</v>
      </c>
      <c r="H32" s="9">
        <f t="shared" ref="H32:O32" si="2">IF(H$41="",ROUNDDOWN(H$31*H$38,0),"　未入力あり")</f>
        <v>0</v>
      </c>
      <c r="I32" s="9">
        <f t="shared" si="2"/>
        <v>0</v>
      </c>
      <c r="J32" s="9">
        <f t="shared" si="2"/>
        <v>0</v>
      </c>
      <c r="K32" s="9">
        <f t="shared" si="2"/>
        <v>0</v>
      </c>
      <c r="L32" s="9">
        <f t="shared" si="2"/>
        <v>0</v>
      </c>
      <c r="M32" s="9">
        <f t="shared" si="2"/>
        <v>0</v>
      </c>
      <c r="N32" s="9">
        <f t="shared" si="2"/>
        <v>0</v>
      </c>
      <c r="O32" s="9">
        <f t="shared" si="2"/>
        <v>0</v>
      </c>
      <c r="P32" s="18">
        <f t="shared" si="0"/>
        <v>0</v>
      </c>
    </row>
    <row r="33" spans="1:16" ht="15.75" customHeight="1" x14ac:dyDescent="0.15">
      <c r="A33" s="132"/>
      <c r="B33" s="131"/>
      <c r="D33" s="226"/>
      <c r="E33" s="208" t="s">
        <v>11</v>
      </c>
      <c r="F33" s="209"/>
      <c r="G33" s="19">
        <f t="shared" ref="G33:O33" si="3">IFERROR(G32+G31,"")</f>
        <v>0</v>
      </c>
      <c r="H33" s="19">
        <f t="shared" si="3"/>
        <v>0</v>
      </c>
      <c r="I33" s="19">
        <f t="shared" si="3"/>
        <v>0</v>
      </c>
      <c r="J33" s="19">
        <f t="shared" si="3"/>
        <v>0</v>
      </c>
      <c r="K33" s="19">
        <f t="shared" si="3"/>
        <v>0</v>
      </c>
      <c r="L33" s="19">
        <f t="shared" si="3"/>
        <v>0</v>
      </c>
      <c r="M33" s="19">
        <f t="shared" si="3"/>
        <v>0</v>
      </c>
      <c r="N33" s="19">
        <f t="shared" si="3"/>
        <v>0</v>
      </c>
      <c r="O33" s="19">
        <f t="shared" si="3"/>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4">IFERROR(G$33,"")</f>
        <v>0</v>
      </c>
      <c r="H35" s="20">
        <f t="shared" si="4"/>
        <v>0</v>
      </c>
      <c r="I35" s="20">
        <f t="shared" si="4"/>
        <v>0</v>
      </c>
      <c r="J35" s="20">
        <f t="shared" si="4"/>
        <v>0</v>
      </c>
      <c r="K35" s="20">
        <f t="shared" si="4"/>
        <v>0</v>
      </c>
      <c r="L35" s="20">
        <f t="shared" si="4"/>
        <v>0</v>
      </c>
      <c r="M35" s="20">
        <f t="shared" si="4"/>
        <v>0</v>
      </c>
      <c r="N35" s="20">
        <f t="shared" si="4"/>
        <v>0</v>
      </c>
      <c r="O35" s="20">
        <f t="shared" si="4"/>
        <v>0</v>
      </c>
      <c r="P35" s="18">
        <f>SUM($G35:$O35)</f>
        <v>0</v>
      </c>
    </row>
    <row r="36" spans="1:16" ht="15.75" customHeight="1" x14ac:dyDescent="0.15">
      <c r="A36" s="132"/>
      <c r="B36" s="131"/>
      <c r="D36" s="226"/>
      <c r="E36" s="228" t="s">
        <v>28</v>
      </c>
      <c r="F36" s="229"/>
      <c r="G36" s="21" t="str">
        <f t="shared" ref="G36:O36" si="5">IFERROR(ROUNDDOWN(G35*G$39,0),"")</f>
        <v/>
      </c>
      <c r="H36" s="21" t="str">
        <f t="shared" si="5"/>
        <v/>
      </c>
      <c r="I36" s="21" t="str">
        <f t="shared" si="5"/>
        <v/>
      </c>
      <c r="J36" s="21" t="str">
        <f t="shared" si="5"/>
        <v/>
      </c>
      <c r="K36" s="21" t="str">
        <f t="shared" si="5"/>
        <v/>
      </c>
      <c r="L36" s="21" t="str">
        <f t="shared" si="5"/>
        <v/>
      </c>
      <c r="M36" s="21" t="str">
        <f t="shared" si="5"/>
        <v/>
      </c>
      <c r="N36" s="21" t="str">
        <f t="shared" si="5"/>
        <v/>
      </c>
      <c r="O36" s="21" t="str">
        <f t="shared" si="5"/>
        <v/>
      </c>
      <c r="P36" s="119">
        <f>SUM($G36:$O36)</f>
        <v>0</v>
      </c>
    </row>
    <row r="37" spans="1:16" ht="15.75" customHeight="1" thickBot="1" x14ac:dyDescent="0.2">
      <c r="A37" s="132"/>
      <c r="B37" s="131"/>
      <c r="D37" s="227"/>
      <c r="E37" s="206" t="s">
        <v>15</v>
      </c>
      <c r="F37" s="207"/>
      <c r="G37" s="85" t="str">
        <f t="shared" ref="G37:O37" si="6">IFERROR(G35+G36,"")</f>
        <v/>
      </c>
      <c r="H37" s="86" t="str">
        <f t="shared" si="6"/>
        <v/>
      </c>
      <c r="I37" s="86" t="str">
        <f t="shared" si="6"/>
        <v/>
      </c>
      <c r="J37" s="86" t="str">
        <f t="shared" si="6"/>
        <v/>
      </c>
      <c r="K37" s="86" t="str">
        <f t="shared" si="6"/>
        <v/>
      </c>
      <c r="L37" s="86" t="str">
        <f t="shared" si="6"/>
        <v/>
      </c>
      <c r="M37" s="86" t="str">
        <f t="shared" si="6"/>
        <v/>
      </c>
      <c r="N37" s="86" t="str">
        <f t="shared" si="6"/>
        <v/>
      </c>
      <c r="O37" s="86" t="str">
        <f t="shared" si="6"/>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7">$K$39</f>
        <v/>
      </c>
      <c r="M39" s="127" t="str">
        <f t="shared" si="7"/>
        <v/>
      </c>
      <c r="N39" s="127" t="str">
        <f t="shared" si="7"/>
        <v/>
      </c>
      <c r="O39" s="127" t="str">
        <f t="shared" si="7"/>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8">IF(AND(G$38=ROUNDDOWN(G$38,3),G$38&lt;=0.1,G$38&lt;&gt;""),"","←←確認してください ")</f>
        <v/>
      </c>
      <c r="H41" s="59" t="str">
        <f t="shared" si="8"/>
        <v/>
      </c>
      <c r="I41" s="59" t="str">
        <f t="shared" si="8"/>
        <v/>
      </c>
      <c r="J41" s="59" t="str">
        <f t="shared" si="8"/>
        <v/>
      </c>
      <c r="K41" s="59" t="str">
        <f t="shared" si="8"/>
        <v/>
      </c>
      <c r="L41" s="59" t="str">
        <f t="shared" si="8"/>
        <v/>
      </c>
      <c r="M41" s="59" t="str">
        <f t="shared" si="8"/>
        <v/>
      </c>
      <c r="N41" s="59" t="str">
        <f t="shared" si="8"/>
        <v/>
      </c>
      <c r="O41" s="59" t="str">
        <f t="shared" si="8"/>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customHeight="1" thickBot="1" x14ac:dyDescent="0.2">
      <c r="A43" s="210" t="str">
        <f>IF($A$23="２：税込経費","２番 記入表  ＝＝＝＞","")</f>
        <v/>
      </c>
      <c r="B43" s="210"/>
      <c r="C43" s="94"/>
      <c r="D43" s="102" t="s">
        <v>22</v>
      </c>
      <c r="E43" s="217" t="s">
        <v>88</v>
      </c>
      <c r="F43" s="218"/>
      <c r="G43" s="134">
        <f>G$26</f>
        <v>24</v>
      </c>
      <c r="H43" s="134">
        <f t="shared" ref="H43:O43" si="9">H$26</f>
        <v>25</v>
      </c>
      <c r="I43" s="134">
        <f t="shared" si="9"/>
        <v>26</v>
      </c>
      <c r="J43" s="134">
        <f t="shared" si="9"/>
        <v>27</v>
      </c>
      <c r="K43" s="134">
        <f t="shared" si="9"/>
        <v>28</v>
      </c>
      <c r="L43" s="134">
        <f t="shared" si="9"/>
        <v>29</v>
      </c>
      <c r="M43" s="134">
        <f t="shared" si="9"/>
        <v>30</v>
      </c>
      <c r="N43" s="134">
        <f t="shared" si="9"/>
        <v>31</v>
      </c>
      <c r="O43" s="134">
        <f t="shared" si="9"/>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0">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0"/>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0"/>
        <v>0</v>
      </c>
    </row>
    <row r="48" spans="1:16" ht="15.75" customHeight="1" x14ac:dyDescent="0.15">
      <c r="A48" s="133"/>
      <c r="B48" s="131"/>
      <c r="D48" s="226"/>
      <c r="E48" s="208" t="s">
        <v>8</v>
      </c>
      <c r="F48" s="209"/>
      <c r="G48" s="19">
        <f t="shared" ref="G48:O48" si="11">SUM(G$44:G$47)</f>
        <v>0</v>
      </c>
      <c r="H48" s="16">
        <f t="shared" si="11"/>
        <v>0</v>
      </c>
      <c r="I48" s="16">
        <f t="shared" si="11"/>
        <v>0</v>
      </c>
      <c r="J48" s="16">
        <f t="shared" si="11"/>
        <v>0</v>
      </c>
      <c r="K48" s="16">
        <f t="shared" si="11"/>
        <v>0</v>
      </c>
      <c r="L48" s="16">
        <f t="shared" si="11"/>
        <v>0</v>
      </c>
      <c r="M48" s="16">
        <f t="shared" si="11"/>
        <v>0</v>
      </c>
      <c r="N48" s="16">
        <f t="shared" si="11"/>
        <v>0</v>
      </c>
      <c r="O48" s="16">
        <f t="shared" si="11"/>
        <v>0</v>
      </c>
      <c r="P48" s="29">
        <f>SUM($G48:$O48)</f>
        <v>0</v>
      </c>
    </row>
    <row r="49" spans="1:16" ht="15.75" customHeight="1" x14ac:dyDescent="0.15">
      <c r="A49" s="133"/>
      <c r="B49" s="131"/>
      <c r="D49" s="226"/>
      <c r="E49" s="221" t="s">
        <v>5</v>
      </c>
      <c r="F49" s="222"/>
      <c r="G49" s="9">
        <f t="shared" ref="G49:O49" si="12">IF(G$58="",ROUNDDOWN(G$48*G$55,0),"　未入力あり")</f>
        <v>0</v>
      </c>
      <c r="H49" s="9">
        <f t="shared" si="12"/>
        <v>0</v>
      </c>
      <c r="I49" s="9">
        <f t="shared" si="12"/>
        <v>0</v>
      </c>
      <c r="J49" s="9">
        <f t="shared" si="12"/>
        <v>0</v>
      </c>
      <c r="K49" s="9">
        <f t="shared" si="12"/>
        <v>0</v>
      </c>
      <c r="L49" s="9">
        <f t="shared" si="12"/>
        <v>0</v>
      </c>
      <c r="M49" s="9">
        <f t="shared" si="12"/>
        <v>0</v>
      </c>
      <c r="N49" s="9">
        <f t="shared" si="12"/>
        <v>0</v>
      </c>
      <c r="O49" s="9">
        <f t="shared" si="12"/>
        <v>0</v>
      </c>
      <c r="P49" s="29">
        <f>SUM($G49:$O49)</f>
        <v>0</v>
      </c>
    </row>
    <row r="50" spans="1:16" ht="15.75" customHeight="1" x14ac:dyDescent="0.15">
      <c r="A50" s="133"/>
      <c r="B50" s="131"/>
      <c r="D50" s="226"/>
      <c r="E50" s="208" t="s">
        <v>11</v>
      </c>
      <c r="F50" s="209"/>
      <c r="G50" s="19">
        <f t="shared" ref="G50:O50" si="13">IFERROR(G49+G48,"")</f>
        <v>0</v>
      </c>
      <c r="H50" s="19">
        <f t="shared" si="13"/>
        <v>0</v>
      </c>
      <c r="I50" s="19">
        <f t="shared" si="13"/>
        <v>0</v>
      </c>
      <c r="J50" s="19">
        <f t="shared" si="13"/>
        <v>0</v>
      </c>
      <c r="K50" s="19">
        <f t="shared" si="13"/>
        <v>0</v>
      </c>
      <c r="L50" s="19">
        <f t="shared" si="13"/>
        <v>0</v>
      </c>
      <c r="M50" s="19">
        <f t="shared" si="13"/>
        <v>0</v>
      </c>
      <c r="N50" s="19">
        <f t="shared" si="13"/>
        <v>0</v>
      </c>
      <c r="O50" s="19">
        <f t="shared" si="13"/>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4">IFERROR(G$50,"")</f>
        <v>0</v>
      </c>
      <c r="H52" s="20">
        <f t="shared" si="14"/>
        <v>0</v>
      </c>
      <c r="I52" s="20">
        <f t="shared" si="14"/>
        <v>0</v>
      </c>
      <c r="J52" s="20">
        <f t="shared" si="14"/>
        <v>0</v>
      </c>
      <c r="K52" s="20">
        <f t="shared" si="14"/>
        <v>0</v>
      </c>
      <c r="L52" s="20">
        <f t="shared" si="14"/>
        <v>0</v>
      </c>
      <c r="M52" s="20">
        <f t="shared" si="14"/>
        <v>0</v>
      </c>
      <c r="N52" s="20">
        <f t="shared" si="14"/>
        <v>0</v>
      </c>
      <c r="O52" s="20">
        <f t="shared" si="14"/>
        <v>0</v>
      </c>
      <c r="P52" s="29">
        <f>SUM($G52:$O52)</f>
        <v>0</v>
      </c>
    </row>
    <row r="53" spans="1:16" ht="15.75" customHeight="1" x14ac:dyDescent="0.15">
      <c r="A53" s="133"/>
      <c r="B53" s="131"/>
      <c r="D53" s="226"/>
      <c r="E53" s="228" t="s">
        <v>29</v>
      </c>
      <c r="F53" s="229"/>
      <c r="G53" s="8" t="str">
        <f t="shared" ref="G53:O53" si="15">IFERROR((ROUNDDOWN(G52*G$56/(1+G$56),0)),"")</f>
        <v/>
      </c>
      <c r="H53" s="8" t="str">
        <f t="shared" si="15"/>
        <v/>
      </c>
      <c r="I53" s="8" t="str">
        <f t="shared" si="15"/>
        <v/>
      </c>
      <c r="J53" s="8" t="str">
        <f t="shared" si="15"/>
        <v/>
      </c>
      <c r="K53" s="8" t="str">
        <f t="shared" si="15"/>
        <v/>
      </c>
      <c r="L53" s="8" t="str">
        <f t="shared" si="15"/>
        <v/>
      </c>
      <c r="M53" s="8" t="str">
        <f t="shared" si="15"/>
        <v/>
      </c>
      <c r="N53" s="8" t="str">
        <f t="shared" si="15"/>
        <v/>
      </c>
      <c r="O53" s="8" t="str">
        <f t="shared" si="15"/>
        <v/>
      </c>
      <c r="P53" s="119">
        <f>SUM($G53:$O53)</f>
        <v>0</v>
      </c>
    </row>
    <row r="54" spans="1:16" ht="15.75" customHeight="1" thickBot="1" x14ac:dyDescent="0.2">
      <c r="A54" s="133"/>
      <c r="B54" s="131"/>
      <c r="D54" s="227"/>
      <c r="E54" s="223" t="s">
        <v>15</v>
      </c>
      <c r="F54" s="224"/>
      <c r="G54" s="87" t="str">
        <f t="shared" ref="G54:H54" si="16">IF(G$56="","",G52)</f>
        <v/>
      </c>
      <c r="H54" s="87" t="str">
        <f t="shared" si="16"/>
        <v/>
      </c>
      <c r="I54" s="87" t="str">
        <f>IF(I$56="","",I52)</f>
        <v/>
      </c>
      <c r="J54" s="87" t="str">
        <f t="shared" ref="J54:O54" si="17">IF(J$56="","",J52)</f>
        <v/>
      </c>
      <c r="K54" s="87" t="str">
        <f t="shared" si="17"/>
        <v/>
      </c>
      <c r="L54" s="87" t="str">
        <f t="shared" si="17"/>
        <v/>
      </c>
      <c r="M54" s="87" t="str">
        <f t="shared" si="17"/>
        <v/>
      </c>
      <c r="N54" s="87" t="str">
        <f t="shared" si="17"/>
        <v/>
      </c>
      <c r="O54" s="87" t="str">
        <f t="shared" si="17"/>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8">$K$56</f>
        <v/>
      </c>
      <c r="M56" s="127" t="str">
        <f t="shared" si="18"/>
        <v/>
      </c>
      <c r="N56" s="127" t="str">
        <f t="shared" si="18"/>
        <v/>
      </c>
      <c r="O56" s="127" t="str">
        <f t="shared" si="18"/>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19">IF(AND(G$55=ROUNDDOWN(G$55,3),G$55&lt;=0.1,G$55&lt;&gt;""),"","←←確認してください ")</f>
        <v/>
      </c>
      <c r="H58" s="59" t="str">
        <f t="shared" si="19"/>
        <v/>
      </c>
      <c r="I58" s="59" t="str">
        <f t="shared" si="19"/>
        <v/>
      </c>
      <c r="J58" s="59" t="str">
        <f t="shared" si="19"/>
        <v/>
      </c>
      <c r="K58" s="59" t="str">
        <f t="shared" si="19"/>
        <v/>
      </c>
      <c r="L58" s="59" t="str">
        <f t="shared" si="19"/>
        <v/>
      </c>
      <c r="M58" s="59" t="str">
        <f t="shared" si="19"/>
        <v/>
      </c>
      <c r="N58" s="59" t="str">
        <f t="shared" si="19"/>
        <v/>
      </c>
      <c r="O58" s="59" t="str">
        <f t="shared" si="19"/>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0">H$26</f>
        <v>25</v>
      </c>
      <c r="I60" s="134">
        <f t="shared" si="20"/>
        <v>26</v>
      </c>
      <c r="J60" s="134">
        <f t="shared" si="20"/>
        <v>27</v>
      </c>
      <c r="K60" s="134">
        <f t="shared" si="20"/>
        <v>28</v>
      </c>
      <c r="L60" s="134">
        <f t="shared" si="20"/>
        <v>29</v>
      </c>
      <c r="M60" s="134">
        <f t="shared" si="20"/>
        <v>30</v>
      </c>
      <c r="N60" s="134">
        <f t="shared" si="20"/>
        <v>31</v>
      </c>
      <c r="O60" s="134">
        <f t="shared" si="20"/>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1">SUM(G$61:G$64)</f>
        <v>0</v>
      </c>
      <c r="H65" s="16">
        <f t="shared" si="21"/>
        <v>0</v>
      </c>
      <c r="I65" s="16">
        <f t="shared" si="21"/>
        <v>0</v>
      </c>
      <c r="J65" s="16">
        <f t="shared" si="21"/>
        <v>0</v>
      </c>
      <c r="K65" s="16">
        <f t="shared" si="21"/>
        <v>0</v>
      </c>
      <c r="L65" s="16">
        <f t="shared" si="21"/>
        <v>0</v>
      </c>
      <c r="M65" s="16">
        <f t="shared" si="21"/>
        <v>0</v>
      </c>
      <c r="N65" s="16">
        <f t="shared" si="21"/>
        <v>0</v>
      </c>
      <c r="O65" s="16">
        <f t="shared" si="21"/>
        <v>0</v>
      </c>
      <c r="P65" s="122"/>
    </row>
    <row r="66" spans="1:16" ht="15.75" customHeight="1" x14ac:dyDescent="0.15">
      <c r="A66" s="132"/>
      <c r="B66" s="131"/>
      <c r="D66" s="226"/>
      <c r="E66" s="221" t="s">
        <v>5</v>
      </c>
      <c r="F66" s="222"/>
      <c r="G66" s="9">
        <f t="shared" ref="G66:O66" si="22">IF(G$75="",ROUNDDOWN(G$65*G$72,0),"　未入力あり")</f>
        <v>0</v>
      </c>
      <c r="H66" s="9">
        <f t="shared" si="22"/>
        <v>0</v>
      </c>
      <c r="I66" s="9">
        <f t="shared" si="22"/>
        <v>0</v>
      </c>
      <c r="J66" s="9">
        <f t="shared" si="22"/>
        <v>0</v>
      </c>
      <c r="K66" s="9">
        <f t="shared" si="22"/>
        <v>0</v>
      </c>
      <c r="L66" s="9">
        <f t="shared" si="22"/>
        <v>0</v>
      </c>
      <c r="M66" s="9">
        <f t="shared" si="22"/>
        <v>0</v>
      </c>
      <c r="N66" s="9">
        <f t="shared" si="22"/>
        <v>0</v>
      </c>
      <c r="O66" s="9">
        <f t="shared" si="22"/>
        <v>0</v>
      </c>
      <c r="P66" s="122"/>
    </row>
    <row r="67" spans="1:16" ht="15.75" customHeight="1" x14ac:dyDescent="0.15">
      <c r="A67" s="132"/>
      <c r="B67" s="131"/>
      <c r="D67" s="226"/>
      <c r="E67" s="208" t="s">
        <v>11</v>
      </c>
      <c r="F67" s="209"/>
      <c r="G67" s="19">
        <f t="shared" ref="G67:O67" si="23">IFERROR(G66+G65,"")</f>
        <v>0</v>
      </c>
      <c r="H67" s="19">
        <f t="shared" si="23"/>
        <v>0</v>
      </c>
      <c r="I67" s="19">
        <f t="shared" si="23"/>
        <v>0</v>
      </c>
      <c r="J67" s="19">
        <f t="shared" si="23"/>
        <v>0</v>
      </c>
      <c r="K67" s="19">
        <f t="shared" si="23"/>
        <v>0</v>
      </c>
      <c r="L67" s="19">
        <f t="shared" si="23"/>
        <v>0</v>
      </c>
      <c r="M67" s="19">
        <f t="shared" si="23"/>
        <v>0</v>
      </c>
      <c r="N67" s="19">
        <f t="shared" si="23"/>
        <v>0</v>
      </c>
      <c r="O67" s="19">
        <f t="shared" si="23"/>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4">IFERROR(G$67,"")</f>
        <v>0</v>
      </c>
      <c r="H69" s="20">
        <f t="shared" si="24"/>
        <v>0</v>
      </c>
      <c r="I69" s="20">
        <f t="shared" si="24"/>
        <v>0</v>
      </c>
      <c r="J69" s="20">
        <f t="shared" si="24"/>
        <v>0</v>
      </c>
      <c r="K69" s="20">
        <f t="shared" si="24"/>
        <v>0</v>
      </c>
      <c r="L69" s="20">
        <f t="shared" si="24"/>
        <v>0</v>
      </c>
      <c r="M69" s="20">
        <f t="shared" si="24"/>
        <v>0</v>
      </c>
      <c r="N69" s="20">
        <f t="shared" si="24"/>
        <v>0</v>
      </c>
      <c r="O69" s="20">
        <f t="shared" si="24"/>
        <v>0</v>
      </c>
      <c r="P69" s="122"/>
    </row>
    <row r="70" spans="1:16" ht="30"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 t="shared" ref="G73:H73" si="25">G$39</f>
        <v/>
      </c>
      <c r="H73" s="127" t="str">
        <f t="shared" si="25"/>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6">$K$73</f>
        <v/>
      </c>
      <c r="M73" s="127" t="str">
        <f t="shared" si="26"/>
        <v/>
      </c>
      <c r="N73" s="127" t="str">
        <f t="shared" si="26"/>
        <v/>
      </c>
      <c r="O73" s="127" t="str">
        <f t="shared" si="26"/>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7">IF(AND(G$72=ROUNDDOWN(G$72,3),G$72&lt;=0.1,G$72&lt;&gt;""),"","←←確認してください ")</f>
        <v/>
      </c>
      <c r="H75" s="59" t="str">
        <f t="shared" si="27"/>
        <v/>
      </c>
      <c r="I75" s="59" t="str">
        <f t="shared" si="27"/>
        <v/>
      </c>
      <c r="J75" s="59" t="str">
        <f t="shared" si="27"/>
        <v/>
      </c>
      <c r="K75" s="59" t="str">
        <f t="shared" si="27"/>
        <v/>
      </c>
      <c r="L75" s="59" t="str">
        <f t="shared" si="27"/>
        <v/>
      </c>
      <c r="M75" s="59" t="str">
        <f t="shared" si="27"/>
        <v/>
      </c>
      <c r="N75" s="59" t="str">
        <f t="shared" si="27"/>
        <v/>
      </c>
      <c r="O75" s="59" t="str">
        <f t="shared" si="27"/>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customHeight="1" thickBot="1" x14ac:dyDescent="0.2">
      <c r="A77" s="210" t="str">
        <f>IF($A$23="４：税込→税抜経費へ変更","４番 記入表  ＝＝＝＞","")</f>
        <v/>
      </c>
      <c r="B77" s="210"/>
      <c r="C77" s="94"/>
      <c r="D77" s="102" t="s">
        <v>22</v>
      </c>
      <c r="E77" s="217" t="s">
        <v>88</v>
      </c>
      <c r="F77" s="218"/>
      <c r="G77" s="134">
        <f>G$26</f>
        <v>24</v>
      </c>
      <c r="H77" s="134">
        <f t="shared" ref="H77:O77" si="28">H$26</f>
        <v>25</v>
      </c>
      <c r="I77" s="134">
        <f t="shared" si="28"/>
        <v>26</v>
      </c>
      <c r="J77" s="134">
        <f t="shared" si="28"/>
        <v>27</v>
      </c>
      <c r="K77" s="134">
        <f t="shared" si="28"/>
        <v>28</v>
      </c>
      <c r="L77" s="134">
        <f t="shared" si="28"/>
        <v>29</v>
      </c>
      <c r="M77" s="134">
        <f t="shared" si="28"/>
        <v>30</v>
      </c>
      <c r="N77" s="134">
        <f t="shared" si="28"/>
        <v>31</v>
      </c>
      <c r="O77" s="134">
        <f t="shared" si="28"/>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9">SUM(G$78:G$81)</f>
        <v>0</v>
      </c>
      <c r="H82" s="16">
        <f t="shared" si="29"/>
        <v>0</v>
      </c>
      <c r="I82" s="16">
        <f t="shared" si="29"/>
        <v>0</v>
      </c>
      <c r="J82" s="16">
        <f t="shared" si="29"/>
        <v>0</v>
      </c>
      <c r="K82" s="16">
        <f t="shared" si="29"/>
        <v>0</v>
      </c>
      <c r="L82" s="16">
        <f t="shared" si="29"/>
        <v>0</v>
      </c>
      <c r="M82" s="16">
        <f t="shared" si="29"/>
        <v>0</v>
      </c>
      <c r="N82" s="16">
        <f t="shared" si="29"/>
        <v>0</v>
      </c>
      <c r="O82" s="16">
        <f t="shared" si="29"/>
        <v>0</v>
      </c>
      <c r="P82" s="122"/>
    </row>
    <row r="83" spans="1:16" ht="15.75" customHeight="1" x14ac:dyDescent="0.15">
      <c r="A83" s="132"/>
      <c r="B83" s="131"/>
      <c r="D83" s="226"/>
      <c r="E83" s="221" t="s">
        <v>5</v>
      </c>
      <c r="F83" s="222"/>
      <c r="G83" s="9">
        <f>IF(G$92="",ROUNDDOWN(G$82*G$89,0),"　未入力あり")</f>
        <v>0</v>
      </c>
      <c r="H83" s="9">
        <f t="shared" ref="H83:O83" si="30">IF(H$92="",ROUNDDOWN(H$82*H$89,0),"　未入力あり")</f>
        <v>0</v>
      </c>
      <c r="I83" s="9">
        <f t="shared" si="30"/>
        <v>0</v>
      </c>
      <c r="J83" s="9">
        <f t="shared" si="30"/>
        <v>0</v>
      </c>
      <c r="K83" s="9">
        <f t="shared" si="30"/>
        <v>0</v>
      </c>
      <c r="L83" s="9">
        <f t="shared" si="30"/>
        <v>0</v>
      </c>
      <c r="M83" s="9">
        <f t="shared" si="30"/>
        <v>0</v>
      </c>
      <c r="N83" s="9">
        <f t="shared" si="30"/>
        <v>0</v>
      </c>
      <c r="O83" s="9">
        <f t="shared" si="30"/>
        <v>0</v>
      </c>
      <c r="P83" s="122"/>
    </row>
    <row r="84" spans="1:16" ht="15.75" customHeight="1" x14ac:dyDescent="0.15">
      <c r="A84" s="132"/>
      <c r="B84" s="131"/>
      <c r="D84" s="226"/>
      <c r="E84" s="208" t="s">
        <v>11</v>
      </c>
      <c r="F84" s="209"/>
      <c r="G84" s="19">
        <f t="shared" ref="G84:O84" si="31">IFERROR(G83+G82,"")</f>
        <v>0</v>
      </c>
      <c r="H84" s="19">
        <f t="shared" si="31"/>
        <v>0</v>
      </c>
      <c r="I84" s="19">
        <f t="shared" si="31"/>
        <v>0</v>
      </c>
      <c r="J84" s="19">
        <f t="shared" si="31"/>
        <v>0</v>
      </c>
      <c r="K84" s="19">
        <f t="shared" si="31"/>
        <v>0</v>
      </c>
      <c r="L84" s="19">
        <f t="shared" si="31"/>
        <v>0</v>
      </c>
      <c r="M84" s="19">
        <f t="shared" si="31"/>
        <v>0</v>
      </c>
      <c r="N84" s="19">
        <f t="shared" si="31"/>
        <v>0</v>
      </c>
      <c r="O84" s="19">
        <f t="shared" si="31"/>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2">IFERROR(G$84,"")</f>
        <v>0</v>
      </c>
      <c r="H86" s="20">
        <f t="shared" si="32"/>
        <v>0</v>
      </c>
      <c r="I86" s="20">
        <f t="shared" si="32"/>
        <v>0</v>
      </c>
      <c r="J86" s="20">
        <f t="shared" si="32"/>
        <v>0</v>
      </c>
      <c r="K86" s="20">
        <f t="shared" si="32"/>
        <v>0</v>
      </c>
      <c r="L86" s="20">
        <f t="shared" si="32"/>
        <v>0</v>
      </c>
      <c r="M86" s="20">
        <f t="shared" si="32"/>
        <v>0</v>
      </c>
      <c r="N86" s="20">
        <f t="shared" si="32"/>
        <v>0</v>
      </c>
      <c r="O86" s="20">
        <f t="shared" si="32"/>
        <v>0</v>
      </c>
      <c r="P86" s="122"/>
    </row>
    <row r="87" spans="1:16" ht="30"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3">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 t="shared" ref="G90:H90" si="34">G$39</f>
        <v/>
      </c>
      <c r="H90" s="127" t="str">
        <f t="shared" si="34"/>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5">$K$90</f>
        <v/>
      </c>
      <c r="M90" s="127" t="str">
        <f t="shared" si="35"/>
        <v/>
      </c>
      <c r="N90" s="127" t="str">
        <f t="shared" si="35"/>
        <v/>
      </c>
      <c r="O90" s="127" t="str">
        <f t="shared" si="35"/>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6">IF(AND(G$89=ROUNDDOWN(G$89,3),G$89&lt;=0.1,G$89&lt;&gt;""),"","←←確認してください ")</f>
        <v/>
      </c>
      <c r="H92" s="59" t="str">
        <f t="shared" si="36"/>
        <v/>
      </c>
      <c r="I92" s="59" t="str">
        <f t="shared" si="36"/>
        <v/>
      </c>
      <c r="J92" s="59" t="str">
        <f t="shared" si="36"/>
        <v/>
      </c>
      <c r="K92" s="59" t="str">
        <f t="shared" si="36"/>
        <v/>
      </c>
      <c r="L92" s="59" t="str">
        <f t="shared" si="36"/>
        <v/>
      </c>
      <c r="M92" s="59" t="str">
        <f t="shared" si="36"/>
        <v/>
      </c>
      <c r="N92" s="59" t="str">
        <f t="shared" si="36"/>
        <v/>
      </c>
      <c r="O92" s="59" t="str">
        <f t="shared" si="36"/>
        <v/>
      </c>
      <c r="P92" s="3"/>
    </row>
    <row r="93" spans="1:16" x14ac:dyDescent="0.15">
      <c r="A93" s="131"/>
      <c r="B93" s="131"/>
    </row>
    <row r="94" spans="1:16" x14ac:dyDescent="0.15">
      <c r="A94" s="131"/>
      <c r="B94" s="131"/>
    </row>
  </sheetData>
  <sheetProtection password="CEAA" sheet="1" objects="1" scenarios="1" formatCells="0" formatColumns="0"/>
  <protectedRanges>
    <protectedRange sqref="A23:B23" name="範囲1"/>
    <protectedRange sqref="F23:F24" name="範囲2_1"/>
    <protectedRange sqref="G55:O55 G72:O72 G89:O89 G38:O38" name="範囲3_1"/>
    <protectedRange sqref="G27:O30" name="範囲6_4"/>
    <protectedRange sqref="G44:O47" name="範囲6_1_1"/>
    <protectedRange sqref="G61:O64" name="範囲6_2_1"/>
    <protectedRange sqref="G78:O81" name="範囲6_3_1"/>
  </protectedRanges>
  <mergeCells count="83">
    <mergeCell ref="E18:P18"/>
    <mergeCell ref="E89:F89"/>
    <mergeCell ref="E90:F90"/>
    <mergeCell ref="F19:P19"/>
    <mergeCell ref="F23:O23"/>
    <mergeCell ref="F24:O24"/>
    <mergeCell ref="E92:F92"/>
    <mergeCell ref="E65:F65"/>
    <mergeCell ref="E67:F67"/>
    <mergeCell ref="E88:F88"/>
    <mergeCell ref="F20:P20"/>
    <mergeCell ref="E35:F35"/>
    <mergeCell ref="E29:F29"/>
    <mergeCell ref="E38:F38"/>
    <mergeCell ref="E30:F30"/>
    <mergeCell ref="E32:F32"/>
    <mergeCell ref="E33:F33"/>
    <mergeCell ref="E34:F34"/>
    <mergeCell ref="E77:F77"/>
    <mergeCell ref="E40:F40"/>
    <mergeCell ref="E57:F57"/>
    <mergeCell ref="E91:F91"/>
    <mergeCell ref="A77:B77"/>
    <mergeCell ref="E62:F62"/>
    <mergeCell ref="E39:F39"/>
    <mergeCell ref="E41:F41"/>
    <mergeCell ref="E43:F43"/>
    <mergeCell ref="A60:B60"/>
    <mergeCell ref="D61:D71"/>
    <mergeCell ref="E47:F47"/>
    <mergeCell ref="E49:F49"/>
    <mergeCell ref="E52:F52"/>
    <mergeCell ref="E53:F53"/>
    <mergeCell ref="E51:F51"/>
    <mergeCell ref="E44:F44"/>
    <mergeCell ref="E45:F45"/>
    <mergeCell ref="E46:F46"/>
    <mergeCell ref="D42:E42"/>
    <mergeCell ref="A22:B22"/>
    <mergeCell ref="F22:P22"/>
    <mergeCell ref="A23:B23"/>
    <mergeCell ref="F21:P21"/>
    <mergeCell ref="E31:F31"/>
    <mergeCell ref="E26:F26"/>
    <mergeCell ref="E27:F27"/>
    <mergeCell ref="E28:F28"/>
    <mergeCell ref="A24:B24"/>
    <mergeCell ref="A26:B26"/>
    <mergeCell ref="D27:D37"/>
    <mergeCell ref="E36:F36"/>
    <mergeCell ref="E37:F37"/>
    <mergeCell ref="D44:D54"/>
    <mergeCell ref="E48:F48"/>
    <mergeCell ref="E50:F50"/>
    <mergeCell ref="E54:F54"/>
    <mergeCell ref="E75:F75"/>
    <mergeCell ref="E55:F55"/>
    <mergeCell ref="E56:F56"/>
    <mergeCell ref="E58:F58"/>
    <mergeCell ref="E60:F60"/>
    <mergeCell ref="E61:F61"/>
    <mergeCell ref="E69:F69"/>
    <mergeCell ref="E64:F64"/>
    <mergeCell ref="E66:F66"/>
    <mergeCell ref="E63:F63"/>
    <mergeCell ref="E68:F68"/>
    <mergeCell ref="E74:F74"/>
    <mergeCell ref="A43:B43"/>
    <mergeCell ref="D78:D88"/>
    <mergeCell ref="E82:F82"/>
    <mergeCell ref="E84:F84"/>
    <mergeCell ref="E85:F85"/>
    <mergeCell ref="E80:F80"/>
    <mergeCell ref="E81:F81"/>
    <mergeCell ref="E83:F83"/>
    <mergeCell ref="E78:F78"/>
    <mergeCell ref="E86:F86"/>
    <mergeCell ref="E87:F87"/>
    <mergeCell ref="E70:F70"/>
    <mergeCell ref="E71:F71"/>
    <mergeCell ref="E72:F72"/>
    <mergeCell ref="E73:F73"/>
    <mergeCell ref="E79:F79"/>
  </mergeCells>
  <phoneticPr fontId="2"/>
  <conditionalFormatting sqref="C77:P92 D42:P76">
    <cfRule type="expression" dxfId="135" priority="45">
      <formula>$A$23="１：税抜経費"</formula>
    </cfRule>
  </conditionalFormatting>
  <conditionalFormatting sqref="D25:P41 C77:P92 D59:P76">
    <cfRule type="expression" dxfId="134" priority="43">
      <formula>$A$23="２：税込経費"</formula>
    </cfRule>
  </conditionalFormatting>
  <conditionalFormatting sqref="C77:P92 D25:P58 D76:P76">
    <cfRule type="expression" dxfId="133" priority="42">
      <formula>$A$23="３：税抜→税込経費へ変更"</formula>
    </cfRule>
  </conditionalFormatting>
  <conditionalFormatting sqref="D25:P75">
    <cfRule type="expression" dxfId="132" priority="41">
      <formula>$A$23="４：税込→税抜経費へ変更"</formula>
    </cfRule>
  </conditionalFormatting>
  <conditionalFormatting sqref="C26:C41">
    <cfRule type="expression" dxfId="131" priority="13">
      <formula>$A$23="２：税込経費"</formula>
    </cfRule>
  </conditionalFormatting>
  <conditionalFormatting sqref="C26:C41">
    <cfRule type="expression" dxfId="130" priority="12">
      <formula>$A$23="３：税抜→税込経費へ変更"</formula>
    </cfRule>
  </conditionalFormatting>
  <conditionalFormatting sqref="C26:C41">
    <cfRule type="expression" dxfId="129" priority="11">
      <formula>$A$23="４：税込→税抜経費へ変更"</formula>
    </cfRule>
  </conditionalFormatting>
  <conditionalFormatting sqref="C25">
    <cfRule type="expression" dxfId="128" priority="10">
      <formula>$A$23="２：税込経費"</formula>
    </cfRule>
  </conditionalFormatting>
  <conditionalFormatting sqref="C25">
    <cfRule type="expression" dxfId="127" priority="9">
      <formula>$A$23="３：税抜→税込経費へ変更"</formula>
    </cfRule>
  </conditionalFormatting>
  <conditionalFormatting sqref="C25">
    <cfRule type="expression" dxfId="126" priority="8">
      <formula>$A$23="４：税込→税抜経費へ変更"</formula>
    </cfRule>
  </conditionalFormatting>
  <conditionalFormatting sqref="C42:C76">
    <cfRule type="expression" dxfId="125" priority="7">
      <formula>$A$23="１：税抜経費"</formula>
    </cfRule>
  </conditionalFormatting>
  <conditionalFormatting sqref="C59:C76">
    <cfRule type="expression" dxfId="124" priority="6">
      <formula>$A$23="２：税込経費"</formula>
    </cfRule>
  </conditionalFormatting>
  <conditionalFormatting sqref="C42:C58 C76">
    <cfRule type="expression" dxfId="123" priority="5">
      <formula>$A$23="３：税抜→税込経費へ変更"</formula>
    </cfRule>
  </conditionalFormatting>
  <conditionalFormatting sqref="C42:C75">
    <cfRule type="expression" dxfId="122" priority="4">
      <formula>$A$23="４：税込→税抜経費へ変更"</formula>
    </cfRule>
  </conditionalFormatting>
  <conditionalFormatting sqref="C42">
    <cfRule type="expression" dxfId="121" priority="3">
      <formula>$A$23="２：税込経費"</formula>
    </cfRule>
  </conditionalFormatting>
  <conditionalFormatting sqref="C59">
    <cfRule type="expression" dxfId="120" priority="2">
      <formula>$A$23="３：税抜→税込経費へ変更"</formula>
    </cfRule>
  </conditionalFormatting>
  <conditionalFormatting sqref="C76">
    <cfRule type="expression" dxfId="119" priority="1">
      <formula>$A$23="４：税込→税抜経費へ変更"</formula>
    </cfRule>
  </conditionalFormatting>
  <dataValidations count="2">
    <dataValidation type="whole" operator="greaterThanOrEqual" allowBlank="1" showInputMessage="1" showErrorMessage="1" error="整数を入力してください。" sqref="G27:O30 G61:O64 G44:O47 G78:O81">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ax="16383" man="1"/>
    <brk id="58" max="16383" man="1"/>
    <brk id="7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92"/>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75" customWidth="1"/>
    <col min="6" max="6" width="21.125" customWidth="1"/>
    <col min="7" max="15" width="12.75" customWidth="1"/>
    <col min="16" max="16" width="13.625" customWidth="1"/>
  </cols>
  <sheetData>
    <row r="1" spans="1:16" x14ac:dyDescent="0.15">
      <c r="A1" t="str">
        <f>代表研究者用!A1</f>
        <v>（28-4）</v>
      </c>
    </row>
    <row r="2" spans="1:16" ht="14.25" x14ac:dyDescent="0.15">
      <c r="A2" s="12"/>
      <c r="B2" s="3"/>
      <c r="C2" s="3"/>
      <c r="D2" s="3"/>
      <c r="E2" s="32" t="str">
        <f>代表研究者用!E2</f>
        <v>［記入要領］</v>
      </c>
      <c r="F2" s="3"/>
      <c r="G2" s="3"/>
      <c r="H2" s="3"/>
      <c r="I2" s="3"/>
      <c r="J2" s="3"/>
      <c r="K2" s="3"/>
      <c r="L2" s="3"/>
      <c r="M2" s="3"/>
      <c r="N2" s="3"/>
      <c r="O2" s="3"/>
      <c r="P2" s="3"/>
    </row>
    <row r="3" spans="1:16" ht="14.25" x14ac:dyDescent="0.15">
      <c r="A3" s="3"/>
      <c r="B3" s="3"/>
      <c r="C3" s="3"/>
      <c r="D3" s="3"/>
      <c r="E3" s="105" t="str">
        <f>代表研究者用!E3</f>
        <v>１．水色地のセルに名称、数値等を記入してください。（水色地のセルは保護されておりませんので、記載可能です。）</v>
      </c>
      <c r="F3" s="13"/>
      <c r="G3" s="3"/>
      <c r="H3" s="3"/>
      <c r="I3" s="3"/>
      <c r="J3" s="3"/>
      <c r="K3" s="3"/>
      <c r="L3" s="3"/>
      <c r="M3" s="3"/>
      <c r="N3" s="3"/>
      <c r="O3" s="3"/>
      <c r="P3" s="12"/>
    </row>
    <row r="4" spans="1:16" x14ac:dyDescent="0.15">
      <c r="A4" s="3"/>
      <c r="B4" s="3"/>
      <c r="C4" s="3"/>
      <c r="D4" s="3"/>
      <c r="E4" s="33" t="str">
        <f>代表研究者用!E4</f>
        <v>　　・費用欄は０円を含め記入してください。</v>
      </c>
      <c r="F4" s="6"/>
      <c r="G4" s="3"/>
      <c r="H4" s="3"/>
      <c r="I4" s="3"/>
      <c r="J4" s="3"/>
      <c r="K4" s="3"/>
      <c r="L4" s="3"/>
      <c r="M4" s="3"/>
      <c r="N4" s="3"/>
      <c r="O4" s="3"/>
      <c r="P4" s="3"/>
    </row>
    <row r="5" spans="1:16" x14ac:dyDescent="0.15">
      <c r="A5" s="3"/>
      <c r="B5" s="3"/>
      <c r="C5" s="3"/>
      <c r="D5" s="3"/>
      <c r="E5" s="33" t="str">
        <f>代表研究者用!E5</f>
        <v>　　・文字入力が不要なセルは空欄にしておいてください。</v>
      </c>
      <c r="F5" s="7"/>
      <c r="G5" s="3"/>
      <c r="H5" s="3"/>
      <c r="I5" s="3"/>
      <c r="J5" s="3"/>
      <c r="K5" s="3"/>
      <c r="L5" s="3"/>
      <c r="M5" s="3"/>
      <c r="N5" s="3"/>
      <c r="O5" s="3"/>
      <c r="P5" s="3"/>
    </row>
    <row r="6" spans="1:16" x14ac:dyDescent="0.15">
      <c r="A6" s="3"/>
      <c r="B6" s="3"/>
      <c r="C6" s="3"/>
      <c r="D6" s="3"/>
      <c r="E6" s="33" t="str">
        <f>代表研究者用!E6</f>
        <v>　　・一般管理費率は小数点第２位以下を切り捨てた比率（一般管理費率計算書で提示した率）を記入してください。</v>
      </c>
      <c r="F6" s="1"/>
      <c r="G6" s="3"/>
      <c r="H6" s="3"/>
      <c r="I6" s="3"/>
      <c r="J6" s="3"/>
      <c r="K6" s="3"/>
      <c r="L6" s="3"/>
      <c r="M6" s="3"/>
      <c r="N6" s="3"/>
      <c r="O6" s="3"/>
      <c r="P6" s="3"/>
    </row>
    <row r="7" spans="1:16" x14ac:dyDescent="0.15">
      <c r="A7" s="3"/>
      <c r="B7" s="3"/>
      <c r="C7" s="3"/>
      <c r="D7" s="5"/>
      <c r="E7" s="33" t="str">
        <f>代表研究者用!E7</f>
        <v>　　・契約年度（変更契約年度含む）以降の費用欄には各年度の計画額を記入してください。</v>
      </c>
      <c r="F7" s="7"/>
      <c r="G7" s="3"/>
      <c r="H7" s="3"/>
      <c r="I7" s="3"/>
      <c r="J7" s="3"/>
      <c r="K7" s="3"/>
      <c r="L7" s="3"/>
      <c r="M7" s="3"/>
      <c r="N7" s="3"/>
      <c r="O7" s="3"/>
      <c r="P7" s="3"/>
    </row>
    <row r="8" spans="1:16" x14ac:dyDescent="0.15">
      <c r="A8" s="3"/>
      <c r="B8" s="3"/>
      <c r="C8" s="3"/>
      <c r="D8" s="5"/>
      <c r="E8" s="33" t="str">
        <f>代表研究者用!E8</f>
        <v>　  ・費用欄の金額は整数で記入してください。計算式又は小数以下を記入しないでください。</v>
      </c>
      <c r="F8" s="3"/>
      <c r="G8" s="24"/>
      <c r="H8" s="24"/>
      <c r="I8" s="24"/>
      <c r="J8" s="24"/>
      <c r="K8" s="24"/>
      <c r="L8" s="24"/>
      <c r="M8" s="24"/>
      <c r="N8" s="24"/>
      <c r="O8" s="24"/>
      <c r="P8" s="4"/>
    </row>
    <row r="9" spans="1:16" x14ac:dyDescent="0.15">
      <c r="A9" s="3"/>
      <c r="B9" s="3"/>
      <c r="C9" s="3"/>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row>
    <row r="10" spans="1:16" x14ac:dyDescent="0.15">
      <c r="A10" s="3"/>
      <c r="B10" s="3"/>
      <c r="C10" s="3"/>
      <c r="D10" s="5"/>
      <c r="E10" s="33"/>
      <c r="F10" s="23"/>
      <c r="G10" s="24"/>
      <c r="H10" s="24"/>
      <c r="I10" s="24"/>
      <c r="J10" s="24"/>
      <c r="K10" s="24"/>
      <c r="L10" s="24"/>
      <c r="M10" s="24"/>
      <c r="N10" s="24"/>
      <c r="O10" s="24"/>
      <c r="P10" s="4"/>
    </row>
    <row r="11" spans="1:16" x14ac:dyDescent="0.15">
      <c r="A11" s="3"/>
      <c r="B11" s="3"/>
      <c r="C11" s="3"/>
      <c r="D11" s="3"/>
      <c r="E11" s="33" t="str">
        <f>代表研究者用!E11</f>
        <v>２．過去年度の費用欄には契約書に添付の「実施計画書別紙１」に記載されている計画額を記入してください。</v>
      </c>
      <c r="F11" s="1"/>
      <c r="G11" s="3"/>
      <c r="H11" s="3"/>
      <c r="I11" s="3"/>
      <c r="J11" s="3"/>
      <c r="K11" s="3"/>
      <c r="L11" s="3"/>
      <c r="M11" s="3"/>
      <c r="N11" s="3"/>
      <c r="O11" s="3"/>
      <c r="P11" s="3"/>
    </row>
    <row r="12" spans="1:16" x14ac:dyDescent="0.15">
      <c r="A12" s="3"/>
      <c r="B12" s="3"/>
      <c r="C12" s="3"/>
      <c r="D12" s="5"/>
      <c r="E12" s="33" t="str">
        <f>代表研究者用!E12</f>
        <v>　　　ただし、繰越が承認された課題については承認後の金額を記入してください。</v>
      </c>
      <c r="F12" s="7"/>
      <c r="G12" s="3"/>
      <c r="H12" s="3"/>
      <c r="I12" s="3"/>
      <c r="J12" s="3"/>
      <c r="K12" s="3"/>
      <c r="L12" s="3"/>
      <c r="M12" s="3"/>
      <c r="N12" s="3"/>
      <c r="O12" s="3"/>
      <c r="P12" s="3"/>
    </row>
    <row r="13" spans="1:16" ht="14.25" x14ac:dyDescent="0.15">
      <c r="A13" s="3"/>
      <c r="B13" s="3"/>
      <c r="C13" s="3"/>
      <c r="D13" s="5"/>
      <c r="E13" s="34" t="str">
        <f>研究分担者１用!E13</f>
        <v>［その他］</v>
      </c>
      <c r="F13" s="25"/>
      <c r="G13" s="25"/>
      <c r="H13" s="25"/>
      <c r="I13" s="25"/>
      <c r="J13" s="25"/>
      <c r="K13" s="25"/>
      <c r="L13" s="25"/>
      <c r="M13" s="25"/>
      <c r="N13" s="25"/>
      <c r="O13" s="25"/>
      <c r="P13" s="4"/>
    </row>
    <row r="14" spans="1:16" x14ac:dyDescent="0.15">
      <c r="A14" s="3"/>
      <c r="B14" s="3"/>
      <c r="C14" s="3"/>
      <c r="D14" s="3"/>
      <c r="E14" s="39" t="str">
        <f>研究分担者１用!E14</f>
        <v>１．契約書には契約年度以外は非表示にして印刷した別紙１を添付します。</v>
      </c>
      <c r="F14" s="3"/>
      <c r="G14" s="25"/>
      <c r="H14" s="25"/>
      <c r="I14" s="25"/>
      <c r="J14" s="25"/>
      <c r="K14" s="25"/>
      <c r="L14" s="25"/>
      <c r="M14" s="25"/>
      <c r="N14" s="25"/>
      <c r="O14" s="25"/>
      <c r="P14" s="4"/>
    </row>
    <row r="15" spans="1:16" x14ac:dyDescent="0.15">
      <c r="A15" s="3"/>
      <c r="B15" s="3"/>
      <c r="C15" s="3"/>
      <c r="D15" s="3"/>
      <c r="E15" s="38" t="str">
        <f>研究分担者１用!E15</f>
        <v>２．契約書には研究開発課題全体の実施計画書(本文）と各者ごとの別紙１を添付します。</v>
      </c>
      <c r="F15" s="1"/>
      <c r="G15" s="3"/>
      <c r="H15" s="3"/>
      <c r="I15" s="3"/>
      <c r="J15" s="3"/>
      <c r="K15" s="3"/>
      <c r="L15" s="3"/>
      <c r="M15" s="3"/>
      <c r="N15" s="3"/>
      <c r="O15" s="3"/>
      <c r="P15" s="3"/>
    </row>
    <row r="16" spans="1:16" x14ac:dyDescent="0.15">
      <c r="A16" s="3"/>
      <c r="B16" s="3"/>
      <c r="C16" s="3"/>
      <c r="D16" s="3"/>
      <c r="E16" s="38" t="str">
        <f>研究分担者１用!E16</f>
        <v>３．研究分担者の消費税率は代表研究者の消費税率と同率とします。</v>
      </c>
      <c r="F16" s="1"/>
      <c r="G16" s="3"/>
      <c r="H16" s="3"/>
      <c r="I16" s="3"/>
      <c r="J16" s="3"/>
      <c r="K16" s="3"/>
      <c r="L16" s="3"/>
      <c r="M16" s="3"/>
      <c r="N16" s="3"/>
      <c r="O16" s="3"/>
      <c r="P16" s="3"/>
    </row>
    <row r="17" spans="1:16" x14ac:dyDescent="0.15">
      <c r="A17" s="3"/>
      <c r="B17" s="3"/>
      <c r="C17" s="3"/>
      <c r="D17" s="3"/>
      <c r="E17" s="35"/>
      <c r="F17" s="1"/>
      <c r="G17" s="3"/>
      <c r="H17" s="3"/>
      <c r="I17" s="3"/>
      <c r="J17" s="3"/>
      <c r="K17" s="3"/>
      <c r="L17" s="3"/>
      <c r="M17" s="3"/>
      <c r="N17" s="3"/>
      <c r="O17" s="3"/>
      <c r="P17" s="3"/>
    </row>
    <row r="18" spans="1:16" ht="40.5" customHeight="1" x14ac:dyDescent="0.15">
      <c r="A18" s="3"/>
      <c r="B18" s="3"/>
      <c r="C18" s="3"/>
      <c r="D18" s="3"/>
      <c r="E18" s="178" t="str">
        <f>代表研究者用!$E$18</f>
        <v>研究開発課題必要概算経費一覧表【連名契約】【税込用・税抜用】</v>
      </c>
      <c r="F18" s="178"/>
      <c r="G18" s="178"/>
      <c r="H18" s="178"/>
      <c r="I18" s="178"/>
      <c r="J18" s="178"/>
      <c r="K18" s="178"/>
      <c r="L18" s="178"/>
      <c r="M18" s="178"/>
      <c r="N18" s="178"/>
      <c r="O18" s="178"/>
      <c r="P18" s="178"/>
    </row>
    <row r="19" spans="1:16"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16" ht="27" customHeight="1" x14ac:dyDescent="0.15">
      <c r="C20" s="11" t="s">
        <v>77</v>
      </c>
      <c r="E20" s="45" t="s">
        <v>72</v>
      </c>
      <c r="F20" s="250" t="str">
        <f>代表研究者用!$F$20</f>
        <v>○○○の研究開発</v>
      </c>
      <c r="G20" s="250"/>
      <c r="H20" s="250"/>
      <c r="I20" s="250"/>
      <c r="J20" s="250"/>
      <c r="K20" s="250"/>
      <c r="L20" s="250"/>
      <c r="M20" s="250"/>
      <c r="N20" s="250"/>
      <c r="O20" s="250"/>
      <c r="P20" s="250"/>
    </row>
    <row r="21" spans="1:16"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16"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16" ht="19.5" thickBot="1" x14ac:dyDescent="0.2">
      <c r="A23" s="203" t="s">
        <v>83</v>
      </c>
      <c r="B23" s="204"/>
      <c r="C23" s="11" t="s">
        <v>80</v>
      </c>
      <c r="E23" s="2" t="s">
        <v>7</v>
      </c>
      <c r="F23" s="252"/>
      <c r="G23" s="238"/>
      <c r="H23" s="238"/>
      <c r="I23" s="238"/>
      <c r="J23" s="238"/>
      <c r="K23" s="238"/>
      <c r="L23" s="238"/>
      <c r="M23" s="238"/>
      <c r="N23" s="238"/>
      <c r="O23" s="238"/>
      <c r="P23" s="3"/>
    </row>
    <row r="24" spans="1:16"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16" ht="15.75" customHeight="1" thickBot="1" x14ac:dyDescent="0.2">
      <c r="A25" s="131"/>
      <c r="B25" s="131"/>
      <c r="C25" s="71" t="s">
        <v>82</v>
      </c>
      <c r="D25" s="91" t="s">
        <v>44</v>
      </c>
      <c r="E25" s="2"/>
      <c r="G25" s="89"/>
      <c r="H25" s="89"/>
      <c r="I25" s="89"/>
      <c r="J25" s="101"/>
      <c r="K25" s="89"/>
      <c r="L25" s="89"/>
      <c r="M25" s="89"/>
      <c r="N25" s="89"/>
      <c r="O25" s="89"/>
      <c r="P25" s="90" t="s">
        <v>19</v>
      </c>
    </row>
    <row r="26" spans="1:16" ht="18" thickBot="1" x14ac:dyDescent="0.2">
      <c r="A26" s="210" t="str">
        <f>IF($A$23="１：税抜経費","１番 記入表  ＝＝＝＞","")</f>
        <v/>
      </c>
      <c r="B26" s="210"/>
      <c r="C26" s="94"/>
      <c r="D26" s="102" t="s">
        <v>22</v>
      </c>
      <c r="E26" s="217" t="s">
        <v>88</v>
      </c>
      <c r="F26" s="218"/>
      <c r="G26" s="134">
        <f>代表研究者用!G$26</f>
        <v>24</v>
      </c>
      <c r="H26" s="134">
        <f>G26+1</f>
        <v>25</v>
      </c>
      <c r="I26" s="134">
        <f t="shared" ref="I26:O26" si="0">H26+1</f>
        <v>26</v>
      </c>
      <c r="J26" s="134">
        <f t="shared" si="0"/>
        <v>27</v>
      </c>
      <c r="K26" s="134">
        <f t="shared" si="0"/>
        <v>28</v>
      </c>
      <c r="L26" s="134">
        <f t="shared" si="0"/>
        <v>29</v>
      </c>
      <c r="M26" s="134">
        <f t="shared" si="0"/>
        <v>30</v>
      </c>
      <c r="N26" s="134">
        <f t="shared" si="0"/>
        <v>31</v>
      </c>
      <c r="O26" s="134">
        <f t="shared" si="0"/>
        <v>32</v>
      </c>
      <c r="P26" s="17" t="s">
        <v>16</v>
      </c>
    </row>
    <row r="27" spans="1:16"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16"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1">SUM($G28:$O28)</f>
        <v>0</v>
      </c>
    </row>
    <row r="29" spans="1:16" ht="15.75" customHeight="1" x14ac:dyDescent="0.15">
      <c r="A29" s="53" t="str">
        <f>IF($A$13="１：税抜変更なし","適用シート","")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1"/>
        <v>0</v>
      </c>
    </row>
    <row r="30" spans="1:16"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1"/>
        <v>0</v>
      </c>
    </row>
    <row r="31" spans="1:16" ht="15.75" customHeight="1" x14ac:dyDescent="0.15">
      <c r="A31" s="132"/>
      <c r="B31" s="131"/>
      <c r="D31" s="226"/>
      <c r="E31" s="208" t="s">
        <v>8</v>
      </c>
      <c r="F31" s="209"/>
      <c r="G31" s="19">
        <f t="shared" ref="G31:O31" si="2">SUM(G$27:G$30)</f>
        <v>0</v>
      </c>
      <c r="H31" s="16">
        <f t="shared" si="2"/>
        <v>0</v>
      </c>
      <c r="I31" s="16">
        <f t="shared" si="2"/>
        <v>0</v>
      </c>
      <c r="J31" s="16">
        <f t="shared" si="2"/>
        <v>0</v>
      </c>
      <c r="K31" s="16">
        <f t="shared" si="2"/>
        <v>0</v>
      </c>
      <c r="L31" s="16">
        <f t="shared" si="2"/>
        <v>0</v>
      </c>
      <c r="M31" s="16">
        <f t="shared" si="2"/>
        <v>0</v>
      </c>
      <c r="N31" s="16">
        <f t="shared" si="2"/>
        <v>0</v>
      </c>
      <c r="O31" s="16">
        <f t="shared" si="2"/>
        <v>0</v>
      </c>
      <c r="P31" s="18">
        <f>SUM($G31:$O31)</f>
        <v>0</v>
      </c>
    </row>
    <row r="32" spans="1:16" ht="15.75" customHeight="1" x14ac:dyDescent="0.15">
      <c r="A32" s="132"/>
      <c r="B32" s="131"/>
      <c r="D32" s="226"/>
      <c r="E32" s="221" t="s">
        <v>5</v>
      </c>
      <c r="F32" s="222"/>
      <c r="G32" s="9">
        <f>IF(G$41="",ROUNDDOWN(G$31*G$38,0),"　未入力あり")</f>
        <v>0</v>
      </c>
      <c r="H32" s="9">
        <f t="shared" ref="H32:O32" si="3">IF(H$41="",ROUNDDOWN(H$31*H$38,0),"　未入力あり")</f>
        <v>0</v>
      </c>
      <c r="I32" s="9">
        <f t="shared" si="3"/>
        <v>0</v>
      </c>
      <c r="J32" s="9">
        <f t="shared" si="3"/>
        <v>0</v>
      </c>
      <c r="K32" s="9">
        <f t="shared" si="3"/>
        <v>0</v>
      </c>
      <c r="L32" s="9">
        <f t="shared" si="3"/>
        <v>0</v>
      </c>
      <c r="M32" s="9">
        <f t="shared" si="3"/>
        <v>0</v>
      </c>
      <c r="N32" s="9">
        <f t="shared" si="3"/>
        <v>0</v>
      </c>
      <c r="O32" s="9">
        <f t="shared" si="3"/>
        <v>0</v>
      </c>
      <c r="P32" s="18">
        <f t="shared" si="1"/>
        <v>0</v>
      </c>
    </row>
    <row r="33" spans="1:16" ht="15.75" customHeight="1" x14ac:dyDescent="0.15">
      <c r="A33" s="132"/>
      <c r="B33" s="131"/>
      <c r="D33" s="226"/>
      <c r="E33" s="208" t="s">
        <v>11</v>
      </c>
      <c r="F33" s="209"/>
      <c r="G33" s="19">
        <f t="shared" ref="G33:O33" si="4">IFERROR(G32+G31,"")</f>
        <v>0</v>
      </c>
      <c r="H33" s="19">
        <f t="shared" si="4"/>
        <v>0</v>
      </c>
      <c r="I33" s="19">
        <f t="shared" si="4"/>
        <v>0</v>
      </c>
      <c r="J33" s="19">
        <f t="shared" si="4"/>
        <v>0</v>
      </c>
      <c r="K33" s="19">
        <f t="shared" si="4"/>
        <v>0</v>
      </c>
      <c r="L33" s="19">
        <f t="shared" si="4"/>
        <v>0</v>
      </c>
      <c r="M33" s="19">
        <f t="shared" si="4"/>
        <v>0</v>
      </c>
      <c r="N33" s="19">
        <f t="shared" si="4"/>
        <v>0</v>
      </c>
      <c r="O33" s="19">
        <f t="shared" si="4"/>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5">IFERROR(G$33,"")</f>
        <v>0</v>
      </c>
      <c r="H35" s="20">
        <f t="shared" si="5"/>
        <v>0</v>
      </c>
      <c r="I35" s="20">
        <f t="shared" si="5"/>
        <v>0</v>
      </c>
      <c r="J35" s="20">
        <f t="shared" si="5"/>
        <v>0</v>
      </c>
      <c r="K35" s="20">
        <f t="shared" si="5"/>
        <v>0</v>
      </c>
      <c r="L35" s="20">
        <f t="shared" si="5"/>
        <v>0</v>
      </c>
      <c r="M35" s="20">
        <f t="shared" si="5"/>
        <v>0</v>
      </c>
      <c r="N35" s="20">
        <f t="shared" si="5"/>
        <v>0</v>
      </c>
      <c r="O35" s="20">
        <f t="shared" si="5"/>
        <v>0</v>
      </c>
      <c r="P35" s="18">
        <f>SUM($G35:$O35)</f>
        <v>0</v>
      </c>
    </row>
    <row r="36" spans="1:16" ht="15.75" customHeight="1" x14ac:dyDescent="0.15">
      <c r="A36" s="132"/>
      <c r="B36" s="131"/>
      <c r="D36" s="226"/>
      <c r="E36" s="228" t="s">
        <v>28</v>
      </c>
      <c r="F36" s="229"/>
      <c r="G36" s="21" t="str">
        <f t="shared" ref="G36:O36" si="6">IFERROR(ROUNDDOWN(G35*G$39,0),"")</f>
        <v/>
      </c>
      <c r="H36" s="21" t="str">
        <f t="shared" si="6"/>
        <v/>
      </c>
      <c r="I36" s="21" t="str">
        <f t="shared" si="6"/>
        <v/>
      </c>
      <c r="J36" s="21" t="str">
        <f t="shared" si="6"/>
        <v/>
      </c>
      <c r="K36" s="21" t="str">
        <f t="shared" si="6"/>
        <v/>
      </c>
      <c r="L36" s="21" t="str">
        <f t="shared" si="6"/>
        <v/>
      </c>
      <c r="M36" s="21" t="str">
        <f t="shared" si="6"/>
        <v/>
      </c>
      <c r="N36" s="21" t="str">
        <f t="shared" si="6"/>
        <v/>
      </c>
      <c r="O36" s="21" t="str">
        <f t="shared" si="6"/>
        <v/>
      </c>
      <c r="P36" s="119">
        <f>SUM($G36:$O36)</f>
        <v>0</v>
      </c>
    </row>
    <row r="37" spans="1:16" ht="15.75" customHeight="1" thickBot="1" x14ac:dyDescent="0.2">
      <c r="A37" s="132"/>
      <c r="B37" s="131"/>
      <c r="D37" s="227"/>
      <c r="E37" s="206" t="s">
        <v>15</v>
      </c>
      <c r="F37" s="207"/>
      <c r="G37" s="85" t="str">
        <f t="shared" ref="G37:O37" si="7">IFERROR(G35+G36,"")</f>
        <v/>
      </c>
      <c r="H37" s="86" t="str">
        <f t="shared" si="7"/>
        <v/>
      </c>
      <c r="I37" s="86" t="str">
        <f t="shared" si="7"/>
        <v/>
      </c>
      <c r="J37" s="86" t="str">
        <f t="shared" si="7"/>
        <v/>
      </c>
      <c r="K37" s="86" t="str">
        <f t="shared" si="7"/>
        <v/>
      </c>
      <c r="L37" s="86" t="str">
        <f t="shared" si="7"/>
        <v/>
      </c>
      <c r="M37" s="86" t="str">
        <f t="shared" si="7"/>
        <v/>
      </c>
      <c r="N37" s="86" t="str">
        <f t="shared" si="7"/>
        <v/>
      </c>
      <c r="O37" s="86" t="str">
        <f t="shared" si="7"/>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8">$K$39</f>
        <v/>
      </c>
      <c r="M39" s="127" t="str">
        <f t="shared" si="8"/>
        <v/>
      </c>
      <c r="N39" s="127" t="str">
        <f t="shared" si="8"/>
        <v/>
      </c>
      <c r="O39" s="127" t="str">
        <f t="shared" si="8"/>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9">IF(AND(G$38=ROUNDDOWN(G$38,3),G$38&lt;=0.1,G$38&lt;&gt;""),"","←←確認してください ")</f>
        <v/>
      </c>
      <c r="H41" s="59" t="str">
        <f t="shared" si="9"/>
        <v/>
      </c>
      <c r="I41" s="59" t="str">
        <f t="shared" si="9"/>
        <v/>
      </c>
      <c r="J41" s="59" t="str">
        <f t="shared" si="9"/>
        <v/>
      </c>
      <c r="K41" s="59" t="str">
        <f t="shared" si="9"/>
        <v/>
      </c>
      <c r="L41" s="59" t="str">
        <f t="shared" si="9"/>
        <v/>
      </c>
      <c r="M41" s="59" t="str">
        <f t="shared" si="9"/>
        <v/>
      </c>
      <c r="N41" s="59" t="str">
        <f t="shared" si="9"/>
        <v/>
      </c>
      <c r="O41" s="59" t="str">
        <f t="shared" si="9"/>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thickBot="1" x14ac:dyDescent="0.2">
      <c r="A43" s="210" t="str">
        <f>IF($A$23="２：税込経費","２番 記入表  ＝＝＝＞","")</f>
        <v/>
      </c>
      <c r="B43" s="210"/>
      <c r="C43" s="94"/>
      <c r="D43" s="102" t="s">
        <v>22</v>
      </c>
      <c r="E43" s="217" t="s">
        <v>88</v>
      </c>
      <c r="F43" s="218"/>
      <c r="G43" s="134">
        <f>G$26</f>
        <v>24</v>
      </c>
      <c r="H43" s="134">
        <f t="shared" ref="H43:O43" si="10">H$26</f>
        <v>25</v>
      </c>
      <c r="I43" s="134">
        <f t="shared" si="10"/>
        <v>26</v>
      </c>
      <c r="J43" s="134">
        <f t="shared" si="10"/>
        <v>27</v>
      </c>
      <c r="K43" s="134">
        <f t="shared" si="10"/>
        <v>28</v>
      </c>
      <c r="L43" s="134">
        <f t="shared" si="10"/>
        <v>29</v>
      </c>
      <c r="M43" s="134">
        <f t="shared" si="10"/>
        <v>30</v>
      </c>
      <c r="N43" s="134">
        <f t="shared" si="10"/>
        <v>31</v>
      </c>
      <c r="O43" s="134">
        <f t="shared" si="10"/>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1">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1"/>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1"/>
        <v>0</v>
      </c>
    </row>
    <row r="48" spans="1:16" ht="15.75" customHeight="1" x14ac:dyDescent="0.15">
      <c r="A48" s="133"/>
      <c r="B48" s="131"/>
      <c r="D48" s="226"/>
      <c r="E48" s="208" t="s">
        <v>8</v>
      </c>
      <c r="F48" s="209"/>
      <c r="G48" s="19">
        <f t="shared" ref="G48:O48" si="12">SUM(G$44:G$47)</f>
        <v>0</v>
      </c>
      <c r="H48" s="16">
        <f t="shared" si="12"/>
        <v>0</v>
      </c>
      <c r="I48" s="16">
        <f t="shared" si="12"/>
        <v>0</v>
      </c>
      <c r="J48" s="16">
        <f t="shared" si="12"/>
        <v>0</v>
      </c>
      <c r="K48" s="16">
        <f t="shared" si="12"/>
        <v>0</v>
      </c>
      <c r="L48" s="16">
        <f t="shared" si="12"/>
        <v>0</v>
      </c>
      <c r="M48" s="16">
        <f t="shared" si="12"/>
        <v>0</v>
      </c>
      <c r="N48" s="16">
        <f t="shared" si="12"/>
        <v>0</v>
      </c>
      <c r="O48" s="16">
        <f t="shared" si="12"/>
        <v>0</v>
      </c>
      <c r="P48" s="29">
        <f>SUM($G48:$O48)</f>
        <v>0</v>
      </c>
    </row>
    <row r="49" spans="1:16" ht="15.75" customHeight="1" x14ac:dyDescent="0.15">
      <c r="A49" s="133"/>
      <c r="B49" s="131"/>
      <c r="D49" s="226"/>
      <c r="E49" s="221" t="s">
        <v>5</v>
      </c>
      <c r="F49" s="222"/>
      <c r="G49" s="9">
        <f t="shared" ref="G49:O49" si="13">IF(G$58="",ROUNDDOWN(G$48*G$55,0),"　未入力あり")</f>
        <v>0</v>
      </c>
      <c r="H49" s="9">
        <f t="shared" si="13"/>
        <v>0</v>
      </c>
      <c r="I49" s="9">
        <f t="shared" si="13"/>
        <v>0</v>
      </c>
      <c r="J49" s="9">
        <f t="shared" si="13"/>
        <v>0</v>
      </c>
      <c r="K49" s="9">
        <f t="shared" si="13"/>
        <v>0</v>
      </c>
      <c r="L49" s="9">
        <f t="shared" si="13"/>
        <v>0</v>
      </c>
      <c r="M49" s="9">
        <f t="shared" si="13"/>
        <v>0</v>
      </c>
      <c r="N49" s="9">
        <f t="shared" si="13"/>
        <v>0</v>
      </c>
      <c r="O49" s="9">
        <f t="shared" si="13"/>
        <v>0</v>
      </c>
      <c r="P49" s="29">
        <f>SUM($G49:$O49)</f>
        <v>0</v>
      </c>
    </row>
    <row r="50" spans="1:16" ht="15.75" customHeight="1" x14ac:dyDescent="0.15">
      <c r="A50" s="133"/>
      <c r="B50" s="131"/>
      <c r="D50" s="226"/>
      <c r="E50" s="208" t="s">
        <v>11</v>
      </c>
      <c r="F50" s="209"/>
      <c r="G50" s="19">
        <f t="shared" ref="G50:O50" si="14">IFERROR(G49+G48,"")</f>
        <v>0</v>
      </c>
      <c r="H50" s="19">
        <f t="shared" si="14"/>
        <v>0</v>
      </c>
      <c r="I50" s="19">
        <f t="shared" si="14"/>
        <v>0</v>
      </c>
      <c r="J50" s="19">
        <f t="shared" si="14"/>
        <v>0</v>
      </c>
      <c r="K50" s="19">
        <f t="shared" si="14"/>
        <v>0</v>
      </c>
      <c r="L50" s="19">
        <f t="shared" si="14"/>
        <v>0</v>
      </c>
      <c r="M50" s="19">
        <f t="shared" si="14"/>
        <v>0</v>
      </c>
      <c r="N50" s="19">
        <f t="shared" si="14"/>
        <v>0</v>
      </c>
      <c r="O50" s="19">
        <f t="shared" si="14"/>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5">IFERROR(G$50,"")</f>
        <v>0</v>
      </c>
      <c r="H52" s="20">
        <f t="shared" si="15"/>
        <v>0</v>
      </c>
      <c r="I52" s="20">
        <f t="shared" si="15"/>
        <v>0</v>
      </c>
      <c r="J52" s="20">
        <f t="shared" si="15"/>
        <v>0</v>
      </c>
      <c r="K52" s="20">
        <f t="shared" si="15"/>
        <v>0</v>
      </c>
      <c r="L52" s="20">
        <f t="shared" si="15"/>
        <v>0</v>
      </c>
      <c r="M52" s="20">
        <f t="shared" si="15"/>
        <v>0</v>
      </c>
      <c r="N52" s="20">
        <f t="shared" si="15"/>
        <v>0</v>
      </c>
      <c r="O52" s="20">
        <f t="shared" si="15"/>
        <v>0</v>
      </c>
      <c r="P52" s="29">
        <f>SUM($G52:$O52)</f>
        <v>0</v>
      </c>
    </row>
    <row r="53" spans="1:16" ht="15.75" customHeight="1" x14ac:dyDescent="0.15">
      <c r="A53" s="133"/>
      <c r="B53" s="131"/>
      <c r="D53" s="226"/>
      <c r="E53" s="228" t="s">
        <v>29</v>
      </c>
      <c r="F53" s="229"/>
      <c r="G53" s="8" t="str">
        <f t="shared" ref="G53:O53" si="16">IFERROR((ROUNDDOWN(G52*G$56/(1+G$56),0)),"")</f>
        <v/>
      </c>
      <c r="H53" s="8" t="str">
        <f t="shared" si="16"/>
        <v/>
      </c>
      <c r="I53" s="8" t="str">
        <f t="shared" si="16"/>
        <v/>
      </c>
      <c r="J53" s="8" t="str">
        <f t="shared" si="16"/>
        <v/>
      </c>
      <c r="K53" s="8" t="str">
        <f t="shared" si="16"/>
        <v/>
      </c>
      <c r="L53" s="8" t="str">
        <f t="shared" si="16"/>
        <v/>
      </c>
      <c r="M53" s="8" t="str">
        <f t="shared" si="16"/>
        <v/>
      </c>
      <c r="N53" s="8" t="str">
        <f t="shared" si="16"/>
        <v/>
      </c>
      <c r="O53" s="8" t="str">
        <f t="shared" si="16"/>
        <v/>
      </c>
      <c r="P53" s="119">
        <f>SUM($G53:$O53)</f>
        <v>0</v>
      </c>
    </row>
    <row r="54" spans="1:16" ht="15.75" customHeight="1" thickBot="1" x14ac:dyDescent="0.2">
      <c r="A54" s="133"/>
      <c r="B54" s="131"/>
      <c r="D54" s="227"/>
      <c r="E54" s="223" t="s">
        <v>15</v>
      </c>
      <c r="F54" s="224"/>
      <c r="G54" s="87" t="str">
        <f t="shared" ref="G54:H54" si="17">IF(G$56="","",G52)</f>
        <v/>
      </c>
      <c r="H54" s="87" t="str">
        <f t="shared" si="17"/>
        <v/>
      </c>
      <c r="I54" s="87" t="str">
        <f>IF(I$56="","",I52)</f>
        <v/>
      </c>
      <c r="J54" s="87" t="str">
        <f t="shared" ref="J54:O54" si="18">IF(J$56="","",J52)</f>
        <v/>
      </c>
      <c r="K54" s="87" t="str">
        <f t="shared" si="18"/>
        <v/>
      </c>
      <c r="L54" s="87" t="str">
        <f t="shared" si="18"/>
        <v/>
      </c>
      <c r="M54" s="87" t="str">
        <f t="shared" si="18"/>
        <v/>
      </c>
      <c r="N54" s="87" t="str">
        <f t="shared" si="18"/>
        <v/>
      </c>
      <c r="O54" s="87" t="str">
        <f t="shared" si="18"/>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9">$K$56</f>
        <v/>
      </c>
      <c r="M56" s="127" t="str">
        <f t="shared" si="19"/>
        <v/>
      </c>
      <c r="N56" s="127" t="str">
        <f t="shared" si="19"/>
        <v/>
      </c>
      <c r="O56" s="127" t="str">
        <f t="shared" si="19"/>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20">IF(AND(G$55=ROUNDDOWN(G$55,3),G$55&lt;=0.1,G$55&lt;&gt;""),"","←←確認してください ")</f>
        <v/>
      </c>
      <c r="H58" s="59" t="str">
        <f t="shared" si="20"/>
        <v/>
      </c>
      <c r="I58" s="59" t="str">
        <f t="shared" si="20"/>
        <v/>
      </c>
      <c r="J58" s="59" t="str">
        <f t="shared" si="20"/>
        <v/>
      </c>
      <c r="K58" s="59" t="str">
        <f t="shared" si="20"/>
        <v/>
      </c>
      <c r="L58" s="59" t="str">
        <f t="shared" si="20"/>
        <v/>
      </c>
      <c r="M58" s="59" t="str">
        <f t="shared" si="20"/>
        <v/>
      </c>
      <c r="N58" s="59" t="str">
        <f t="shared" si="20"/>
        <v/>
      </c>
      <c r="O58" s="59" t="str">
        <f t="shared" si="20"/>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1">H$26</f>
        <v>25</v>
      </c>
      <c r="I60" s="134">
        <f t="shared" si="21"/>
        <v>26</v>
      </c>
      <c r="J60" s="134">
        <f t="shared" si="21"/>
        <v>27</v>
      </c>
      <c r="K60" s="134">
        <f t="shared" si="21"/>
        <v>28</v>
      </c>
      <c r="L60" s="134">
        <f t="shared" si="21"/>
        <v>29</v>
      </c>
      <c r="M60" s="134">
        <f t="shared" si="21"/>
        <v>30</v>
      </c>
      <c r="N60" s="134">
        <f t="shared" si="21"/>
        <v>31</v>
      </c>
      <c r="O60" s="134">
        <f t="shared" si="21"/>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2">SUM(G$61:G$64)</f>
        <v>0</v>
      </c>
      <c r="H65" s="16">
        <f t="shared" si="22"/>
        <v>0</v>
      </c>
      <c r="I65" s="16">
        <f t="shared" si="22"/>
        <v>0</v>
      </c>
      <c r="J65" s="16">
        <f t="shared" si="22"/>
        <v>0</v>
      </c>
      <c r="K65" s="16">
        <f t="shared" si="22"/>
        <v>0</v>
      </c>
      <c r="L65" s="16">
        <f t="shared" si="22"/>
        <v>0</v>
      </c>
      <c r="M65" s="16">
        <f t="shared" si="22"/>
        <v>0</v>
      </c>
      <c r="N65" s="16">
        <f t="shared" si="22"/>
        <v>0</v>
      </c>
      <c r="O65" s="16">
        <f t="shared" si="22"/>
        <v>0</v>
      </c>
      <c r="P65" s="122"/>
    </row>
    <row r="66" spans="1:16" ht="15.75" customHeight="1" x14ac:dyDescent="0.15">
      <c r="A66" s="132"/>
      <c r="B66" s="131"/>
      <c r="D66" s="226"/>
      <c r="E66" s="221" t="s">
        <v>5</v>
      </c>
      <c r="F66" s="222"/>
      <c r="G66" s="9">
        <f t="shared" ref="G66:O66" si="23">IF(G$75="",ROUNDDOWN(G$65*G$72,0),"　未入力あり")</f>
        <v>0</v>
      </c>
      <c r="H66" s="9">
        <f t="shared" si="23"/>
        <v>0</v>
      </c>
      <c r="I66" s="9">
        <f t="shared" si="23"/>
        <v>0</v>
      </c>
      <c r="J66" s="9">
        <f t="shared" si="23"/>
        <v>0</v>
      </c>
      <c r="K66" s="9">
        <f t="shared" si="23"/>
        <v>0</v>
      </c>
      <c r="L66" s="9">
        <f t="shared" si="23"/>
        <v>0</v>
      </c>
      <c r="M66" s="9">
        <f t="shared" si="23"/>
        <v>0</v>
      </c>
      <c r="N66" s="9">
        <f t="shared" si="23"/>
        <v>0</v>
      </c>
      <c r="O66" s="9">
        <f t="shared" si="23"/>
        <v>0</v>
      </c>
      <c r="P66" s="122"/>
    </row>
    <row r="67" spans="1:16" ht="15.75" customHeight="1" x14ac:dyDescent="0.15">
      <c r="A67" s="132"/>
      <c r="B67" s="131"/>
      <c r="D67" s="226"/>
      <c r="E67" s="208" t="s">
        <v>11</v>
      </c>
      <c r="F67" s="209"/>
      <c r="G67" s="19">
        <f t="shared" ref="G67:O67" si="24">IFERROR(G66+G65,"")</f>
        <v>0</v>
      </c>
      <c r="H67" s="19">
        <f t="shared" si="24"/>
        <v>0</v>
      </c>
      <c r="I67" s="19">
        <f t="shared" si="24"/>
        <v>0</v>
      </c>
      <c r="J67" s="19">
        <f t="shared" si="24"/>
        <v>0</v>
      </c>
      <c r="K67" s="19">
        <f t="shared" si="24"/>
        <v>0</v>
      </c>
      <c r="L67" s="19">
        <f t="shared" si="24"/>
        <v>0</v>
      </c>
      <c r="M67" s="19">
        <f t="shared" si="24"/>
        <v>0</v>
      </c>
      <c r="N67" s="19">
        <f t="shared" si="24"/>
        <v>0</v>
      </c>
      <c r="O67" s="19">
        <f t="shared" si="24"/>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5">IFERROR(G$67,"")</f>
        <v>0</v>
      </c>
      <c r="H69" s="20">
        <f t="shared" si="25"/>
        <v>0</v>
      </c>
      <c r="I69" s="20">
        <f t="shared" si="25"/>
        <v>0</v>
      </c>
      <c r="J69" s="20">
        <f t="shared" si="25"/>
        <v>0</v>
      </c>
      <c r="K69" s="20">
        <f t="shared" si="25"/>
        <v>0</v>
      </c>
      <c r="L69" s="20">
        <f t="shared" si="25"/>
        <v>0</v>
      </c>
      <c r="M69" s="20">
        <f t="shared" si="25"/>
        <v>0</v>
      </c>
      <c r="N69" s="20">
        <f t="shared" si="25"/>
        <v>0</v>
      </c>
      <c r="O69" s="20">
        <f t="shared" si="25"/>
        <v>0</v>
      </c>
      <c r="P69" s="122"/>
    </row>
    <row r="70" spans="1:16" ht="30"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6">$K$56</f>
        <v/>
      </c>
      <c r="M73" s="127" t="str">
        <f t="shared" si="26"/>
        <v/>
      </c>
      <c r="N73" s="127" t="str">
        <f t="shared" si="26"/>
        <v/>
      </c>
      <c r="O73" s="127" t="str">
        <f t="shared" si="26"/>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7">IF(AND(G$72=ROUNDDOWN(G$72,3),G$72&lt;=0.1,G$72&lt;&gt;""),"","←←確認してください ")</f>
        <v/>
      </c>
      <c r="H75" s="59" t="str">
        <f t="shared" si="27"/>
        <v/>
      </c>
      <c r="I75" s="59" t="str">
        <f t="shared" si="27"/>
        <v/>
      </c>
      <c r="J75" s="59" t="str">
        <f t="shared" si="27"/>
        <v/>
      </c>
      <c r="K75" s="59" t="str">
        <f t="shared" si="27"/>
        <v/>
      </c>
      <c r="L75" s="59" t="str">
        <f t="shared" si="27"/>
        <v/>
      </c>
      <c r="M75" s="59" t="str">
        <f t="shared" si="27"/>
        <v/>
      </c>
      <c r="N75" s="59" t="str">
        <f t="shared" si="27"/>
        <v/>
      </c>
      <c r="O75" s="59" t="str">
        <f t="shared" si="27"/>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28">H$26</f>
        <v>25</v>
      </c>
      <c r="I77" s="134">
        <f t="shared" si="28"/>
        <v>26</v>
      </c>
      <c r="J77" s="134">
        <f t="shared" si="28"/>
        <v>27</v>
      </c>
      <c r="K77" s="134">
        <f t="shared" si="28"/>
        <v>28</v>
      </c>
      <c r="L77" s="134">
        <f t="shared" si="28"/>
        <v>29</v>
      </c>
      <c r="M77" s="134">
        <f t="shared" si="28"/>
        <v>30</v>
      </c>
      <c r="N77" s="134">
        <f t="shared" si="28"/>
        <v>31</v>
      </c>
      <c r="O77" s="134">
        <f t="shared" si="28"/>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9">SUM(G$78:G$81)</f>
        <v>0</v>
      </c>
      <c r="H82" s="16">
        <f t="shared" si="29"/>
        <v>0</v>
      </c>
      <c r="I82" s="16">
        <f t="shared" si="29"/>
        <v>0</v>
      </c>
      <c r="J82" s="16">
        <f t="shared" si="29"/>
        <v>0</v>
      </c>
      <c r="K82" s="16">
        <f t="shared" si="29"/>
        <v>0</v>
      </c>
      <c r="L82" s="16">
        <f t="shared" si="29"/>
        <v>0</v>
      </c>
      <c r="M82" s="16">
        <f t="shared" si="29"/>
        <v>0</v>
      </c>
      <c r="N82" s="16">
        <f t="shared" si="29"/>
        <v>0</v>
      </c>
      <c r="O82" s="16">
        <f t="shared" si="29"/>
        <v>0</v>
      </c>
      <c r="P82" s="122"/>
    </row>
    <row r="83" spans="1:16" ht="15.75" customHeight="1" x14ac:dyDescent="0.15">
      <c r="A83" s="132"/>
      <c r="B83" s="131"/>
      <c r="D83" s="226"/>
      <c r="E83" s="221" t="s">
        <v>5</v>
      </c>
      <c r="F83" s="222"/>
      <c r="G83" s="9">
        <f>IF(G$92="",ROUNDDOWN(G$82*G$89,0),"　未入力あり")</f>
        <v>0</v>
      </c>
      <c r="H83" s="9">
        <f t="shared" ref="H83:O83" si="30">IF(H$92="",ROUNDDOWN(H$82*H$89,0),"　未入力あり")</f>
        <v>0</v>
      </c>
      <c r="I83" s="9">
        <f t="shared" si="30"/>
        <v>0</v>
      </c>
      <c r="J83" s="9">
        <f t="shared" si="30"/>
        <v>0</v>
      </c>
      <c r="K83" s="9">
        <f t="shared" si="30"/>
        <v>0</v>
      </c>
      <c r="L83" s="9">
        <f t="shared" si="30"/>
        <v>0</v>
      </c>
      <c r="M83" s="9">
        <f t="shared" si="30"/>
        <v>0</v>
      </c>
      <c r="N83" s="9">
        <f t="shared" si="30"/>
        <v>0</v>
      </c>
      <c r="O83" s="9">
        <f t="shared" si="30"/>
        <v>0</v>
      </c>
      <c r="P83" s="122"/>
    </row>
    <row r="84" spans="1:16" ht="15.75" customHeight="1" x14ac:dyDescent="0.15">
      <c r="A84" s="132"/>
      <c r="B84" s="131"/>
      <c r="D84" s="226"/>
      <c r="E84" s="208" t="s">
        <v>11</v>
      </c>
      <c r="F84" s="209"/>
      <c r="G84" s="19">
        <f t="shared" ref="G84:O84" si="31">IFERROR(G83+G82,"")</f>
        <v>0</v>
      </c>
      <c r="H84" s="19">
        <f t="shared" si="31"/>
        <v>0</v>
      </c>
      <c r="I84" s="19">
        <f t="shared" si="31"/>
        <v>0</v>
      </c>
      <c r="J84" s="19">
        <f t="shared" si="31"/>
        <v>0</v>
      </c>
      <c r="K84" s="19">
        <f t="shared" si="31"/>
        <v>0</v>
      </c>
      <c r="L84" s="19">
        <f t="shared" si="31"/>
        <v>0</v>
      </c>
      <c r="M84" s="19">
        <f t="shared" si="31"/>
        <v>0</v>
      </c>
      <c r="N84" s="19">
        <f t="shared" si="31"/>
        <v>0</v>
      </c>
      <c r="O84" s="19">
        <f t="shared" si="31"/>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2">IFERROR(G$84,"")</f>
        <v>0</v>
      </c>
      <c r="H86" s="20">
        <f t="shared" si="32"/>
        <v>0</v>
      </c>
      <c r="I86" s="20">
        <f t="shared" si="32"/>
        <v>0</v>
      </c>
      <c r="J86" s="20">
        <f t="shared" si="32"/>
        <v>0</v>
      </c>
      <c r="K86" s="20">
        <f t="shared" si="32"/>
        <v>0</v>
      </c>
      <c r="L86" s="20">
        <f t="shared" si="32"/>
        <v>0</v>
      </c>
      <c r="M86" s="20">
        <f t="shared" si="32"/>
        <v>0</v>
      </c>
      <c r="N86" s="20">
        <f t="shared" si="32"/>
        <v>0</v>
      </c>
      <c r="O86" s="20">
        <f t="shared" si="32"/>
        <v>0</v>
      </c>
      <c r="P86" s="122"/>
    </row>
    <row r="87" spans="1:16" ht="30"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3">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4">$K$56</f>
        <v/>
      </c>
      <c r="M90" s="127" t="str">
        <f t="shared" si="34"/>
        <v/>
      </c>
      <c r="N90" s="127" t="str">
        <f t="shared" si="34"/>
        <v/>
      </c>
      <c r="O90" s="127" t="str">
        <f t="shared" si="34"/>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5">IF(AND(G$89=ROUNDDOWN(G$89,3),G$89&lt;=0.1,G$89&lt;&gt;""),"","←←確認してください ")</f>
        <v/>
      </c>
      <c r="H92" s="59" t="str">
        <f t="shared" si="35"/>
        <v/>
      </c>
      <c r="I92" s="59" t="str">
        <f t="shared" si="35"/>
        <v/>
      </c>
      <c r="J92" s="59" t="str">
        <f t="shared" si="35"/>
        <v/>
      </c>
      <c r="K92" s="59" t="str">
        <f t="shared" si="35"/>
        <v/>
      </c>
      <c r="L92" s="59" t="str">
        <f t="shared" si="35"/>
        <v/>
      </c>
      <c r="M92" s="59" t="str">
        <f t="shared" si="35"/>
        <v/>
      </c>
      <c r="N92" s="59" t="str">
        <f t="shared" si="35"/>
        <v/>
      </c>
      <c r="O92" s="59" t="str">
        <f t="shared" si="35"/>
        <v/>
      </c>
      <c r="P92" s="3"/>
    </row>
  </sheetData>
  <sheetProtection password="CEAA" sheet="1" objects="1" scenarios="1" formatCells="0" formatColumns="0"/>
  <protectedRanges>
    <protectedRange sqref="A23:B23" name="範囲1"/>
    <protectedRange sqref="F23:F24" name="範囲2_1"/>
    <protectedRange sqref="G72:O72 G89:O89 G55:O55 G38:O38" name="範囲3_1"/>
    <protectedRange sqref="G27:O30" name="範囲6_4"/>
    <protectedRange sqref="G44:O47" name="範囲6_1_1"/>
    <protectedRange sqref="G61:O64" name="範囲6_2_1"/>
    <protectedRange sqref="G78:O81" name="範囲6_3_1"/>
  </protectedRanges>
  <mergeCells count="83">
    <mergeCell ref="E74:F74"/>
    <mergeCell ref="E91:F91"/>
    <mergeCell ref="E18:P18"/>
    <mergeCell ref="E89:F89"/>
    <mergeCell ref="E90:F90"/>
    <mergeCell ref="D42:E42"/>
    <mergeCell ref="E38:F38"/>
    <mergeCell ref="E39:F39"/>
    <mergeCell ref="E41:F41"/>
    <mergeCell ref="E40:F40"/>
    <mergeCell ref="E66:F66"/>
    <mergeCell ref="E67:F67"/>
    <mergeCell ref="E69:F69"/>
    <mergeCell ref="F19:P19"/>
    <mergeCell ref="F23:O23"/>
    <mergeCell ref="E92:F92"/>
    <mergeCell ref="D61:D71"/>
    <mergeCell ref="E68:F68"/>
    <mergeCell ref="E70:F70"/>
    <mergeCell ref="E71:F71"/>
    <mergeCell ref="E62:F62"/>
    <mergeCell ref="E73:F73"/>
    <mergeCell ref="E75:F75"/>
    <mergeCell ref="E82:F82"/>
    <mergeCell ref="E83:F83"/>
    <mergeCell ref="E84:F84"/>
    <mergeCell ref="E72:F72"/>
    <mergeCell ref="E63:F63"/>
    <mergeCell ref="E64:F64"/>
    <mergeCell ref="E61:F61"/>
    <mergeCell ref="E65:F65"/>
    <mergeCell ref="A77:B77"/>
    <mergeCell ref="D78:D88"/>
    <mergeCell ref="E85:F85"/>
    <mergeCell ref="E87:F87"/>
    <mergeCell ref="E88:F88"/>
    <mergeCell ref="E86:F86"/>
    <mergeCell ref="E78:F78"/>
    <mergeCell ref="E77:F77"/>
    <mergeCell ref="E79:F79"/>
    <mergeCell ref="E80:F80"/>
    <mergeCell ref="E81:F81"/>
    <mergeCell ref="A60:B60"/>
    <mergeCell ref="E46:F46"/>
    <mergeCell ref="E47:F47"/>
    <mergeCell ref="E48:F48"/>
    <mergeCell ref="E49:F49"/>
    <mergeCell ref="E57:F57"/>
    <mergeCell ref="E55:F55"/>
    <mergeCell ref="E56:F56"/>
    <mergeCell ref="E58:F58"/>
    <mergeCell ref="E60:F60"/>
    <mergeCell ref="A43:B43"/>
    <mergeCell ref="D44:D54"/>
    <mergeCell ref="E51:F51"/>
    <mergeCell ref="E53:F53"/>
    <mergeCell ref="E54:F54"/>
    <mergeCell ref="E45:F45"/>
    <mergeCell ref="E43:F43"/>
    <mergeCell ref="E44:F44"/>
    <mergeCell ref="E50:F50"/>
    <mergeCell ref="E52:F52"/>
    <mergeCell ref="A26:B26"/>
    <mergeCell ref="D27:D37"/>
    <mergeCell ref="E33:F33"/>
    <mergeCell ref="E35:F35"/>
    <mergeCell ref="E36:F36"/>
    <mergeCell ref="E26:F26"/>
    <mergeCell ref="E27:F27"/>
    <mergeCell ref="E28:F28"/>
    <mergeCell ref="E29:F29"/>
    <mergeCell ref="E30:F30"/>
    <mergeCell ref="E31:F31"/>
    <mergeCell ref="E32:F32"/>
    <mergeCell ref="E34:F34"/>
    <mergeCell ref="E37:F37"/>
    <mergeCell ref="A24:B24"/>
    <mergeCell ref="F20:P20"/>
    <mergeCell ref="F21:P21"/>
    <mergeCell ref="A22:B22"/>
    <mergeCell ref="F22:P22"/>
    <mergeCell ref="A23:B23"/>
    <mergeCell ref="F24:O24"/>
  </mergeCells>
  <phoneticPr fontId="2"/>
  <conditionalFormatting sqref="C77:P92 D42:P76">
    <cfRule type="expression" dxfId="118" priority="49">
      <formula>$A$23="１：税抜経費"</formula>
    </cfRule>
  </conditionalFormatting>
  <conditionalFormatting sqref="D25:P41 C77:P92 D59:P76">
    <cfRule type="expression" dxfId="117" priority="47">
      <formula>$A$23="２：税込経費"</formula>
    </cfRule>
  </conditionalFormatting>
  <conditionalFormatting sqref="C77:P92 D25:P58 D76:P76">
    <cfRule type="expression" dxfId="116" priority="46">
      <formula>$A$23="３：税抜→税込経費へ変更"</formula>
    </cfRule>
  </conditionalFormatting>
  <conditionalFormatting sqref="D25:P75">
    <cfRule type="expression" dxfId="115" priority="45">
      <formula>$A$23="４：税込→税抜経費へ変更"</formula>
    </cfRule>
  </conditionalFormatting>
  <conditionalFormatting sqref="C26:C41">
    <cfRule type="expression" dxfId="114" priority="13">
      <formula>$A$23="２：税込経費"</formula>
    </cfRule>
  </conditionalFormatting>
  <conditionalFormatting sqref="C26:C41">
    <cfRule type="expression" dxfId="113" priority="12">
      <formula>$A$23="３：税抜→税込経費へ変更"</formula>
    </cfRule>
  </conditionalFormatting>
  <conditionalFormatting sqref="C26:C41">
    <cfRule type="expression" dxfId="112" priority="11">
      <formula>$A$23="４：税込→税抜経費へ変更"</formula>
    </cfRule>
  </conditionalFormatting>
  <conditionalFormatting sqref="C25">
    <cfRule type="expression" dxfId="111" priority="10">
      <formula>$A$23="２：税込経費"</formula>
    </cfRule>
  </conditionalFormatting>
  <conditionalFormatting sqref="C25">
    <cfRule type="expression" dxfId="110" priority="9">
      <formula>$A$23="３：税抜→税込経費へ変更"</formula>
    </cfRule>
  </conditionalFormatting>
  <conditionalFormatting sqref="C25">
    <cfRule type="expression" dxfId="109" priority="8">
      <formula>$A$23="４：税込→税抜経費へ変更"</formula>
    </cfRule>
  </conditionalFormatting>
  <conditionalFormatting sqref="C42:C76">
    <cfRule type="expression" dxfId="108" priority="7">
      <formula>$A$23="１：税抜経費"</formula>
    </cfRule>
  </conditionalFormatting>
  <conditionalFormatting sqref="C59:C76">
    <cfRule type="expression" dxfId="107" priority="6">
      <formula>$A$23="２：税込経費"</formula>
    </cfRule>
  </conditionalFormatting>
  <conditionalFormatting sqref="C42:C58 C76">
    <cfRule type="expression" dxfId="106" priority="5">
      <formula>$A$23="３：税抜→税込経費へ変更"</formula>
    </cfRule>
  </conditionalFormatting>
  <conditionalFormatting sqref="C42:C75">
    <cfRule type="expression" dxfId="105" priority="4">
      <formula>$A$23="４：税込→税抜経費へ変更"</formula>
    </cfRule>
  </conditionalFormatting>
  <conditionalFormatting sqref="C42">
    <cfRule type="expression" dxfId="104" priority="3">
      <formula>$A$23="２：税込経費"</formula>
    </cfRule>
  </conditionalFormatting>
  <conditionalFormatting sqref="C59">
    <cfRule type="expression" dxfId="103" priority="2">
      <formula>$A$23="３：税抜→税込経費へ変更"</formula>
    </cfRule>
  </conditionalFormatting>
  <conditionalFormatting sqref="C76">
    <cfRule type="expression" dxfId="102" priority="1">
      <formula>$A$23="４：税込→税抜経費へ変更"</formula>
    </cfRule>
  </conditionalFormatting>
  <dataValidations count="2">
    <dataValidation type="whole" operator="greaterThanOrEqual" allowBlank="1" showInputMessage="1" showErrorMessage="1" error="整数を入力してください。" sqref="G27:O30 G61:O64 G44:O47 G78:O81">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ax="16383" man="1"/>
    <brk id="58" max="16383" man="1"/>
    <brk id="7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P96"/>
  <sheetViews>
    <sheetView zoomScale="90" zoomScaleNormal="90" workbookViewId="0">
      <selection activeCell="F23" sqref="F23:O23"/>
    </sheetView>
  </sheetViews>
  <sheetFormatPr defaultRowHeight="13.5" x14ac:dyDescent="0.15"/>
  <cols>
    <col min="1" max="1" width="14.75" customWidth="1"/>
    <col min="2" max="2" width="14.625" customWidth="1"/>
    <col min="3" max="3" width="3.625" bestFit="1" customWidth="1"/>
    <col min="4" max="4" width="5.5" customWidth="1"/>
    <col min="5" max="5" width="17.75" customWidth="1"/>
    <col min="6" max="6" width="21.125" customWidth="1"/>
    <col min="7" max="15" width="12.75" customWidth="1"/>
    <col min="16" max="16" width="13.625" customWidth="1"/>
  </cols>
  <sheetData>
    <row r="1" spans="1:16" x14ac:dyDescent="0.15">
      <c r="A1" t="str">
        <f>代表研究者用!A1</f>
        <v>（28-4）</v>
      </c>
    </row>
    <row r="2" spans="1:16" ht="14.25" x14ac:dyDescent="0.15">
      <c r="A2" s="12"/>
      <c r="B2" s="3"/>
      <c r="C2" s="3"/>
      <c r="D2" s="3"/>
      <c r="E2" s="32" t="str">
        <f>代表研究者用!E2</f>
        <v>［記入要領］</v>
      </c>
      <c r="F2" s="3"/>
      <c r="G2" s="3"/>
      <c r="H2" s="3"/>
      <c r="I2" s="3"/>
      <c r="J2" s="3"/>
      <c r="K2" s="3"/>
      <c r="L2" s="3"/>
      <c r="M2" s="3"/>
      <c r="N2" s="3"/>
      <c r="O2" s="3"/>
      <c r="P2" s="3"/>
    </row>
    <row r="3" spans="1:16" ht="14.25" x14ac:dyDescent="0.15">
      <c r="A3" s="3"/>
      <c r="B3" s="3"/>
      <c r="C3" s="3"/>
      <c r="D3" s="3"/>
      <c r="E3" s="105" t="str">
        <f>代表研究者用!E3</f>
        <v>１．水色地のセルに名称、数値等を記入してください。（水色地のセルは保護されておりませんので、記載可能です。）</v>
      </c>
      <c r="F3" s="13"/>
      <c r="G3" s="3"/>
      <c r="H3" s="3"/>
      <c r="I3" s="3"/>
      <c r="J3" s="3"/>
      <c r="K3" s="3"/>
      <c r="L3" s="3"/>
      <c r="M3" s="3"/>
      <c r="N3" s="3"/>
      <c r="O3" s="3"/>
      <c r="P3" s="12"/>
    </row>
    <row r="4" spans="1:16" x14ac:dyDescent="0.15">
      <c r="A4" s="3"/>
      <c r="B4" s="3"/>
      <c r="C4" s="3"/>
      <c r="D4" s="3"/>
      <c r="E4" s="33" t="str">
        <f>代表研究者用!E4</f>
        <v>　　・費用欄は０円を含め記入してください。</v>
      </c>
      <c r="F4" s="6"/>
      <c r="G4" s="3"/>
      <c r="H4" s="3"/>
      <c r="I4" s="3"/>
      <c r="J4" s="3"/>
      <c r="K4" s="3"/>
      <c r="L4" s="3"/>
      <c r="M4" s="3"/>
      <c r="N4" s="3"/>
      <c r="O4" s="3"/>
      <c r="P4" s="3"/>
    </row>
    <row r="5" spans="1:16" x14ac:dyDescent="0.15">
      <c r="A5" s="3"/>
      <c r="B5" s="3"/>
      <c r="C5" s="3"/>
      <c r="D5" s="3"/>
      <c r="E5" s="33" t="str">
        <f>代表研究者用!E5</f>
        <v>　　・文字入力が不要なセルは空欄にしておいてください。</v>
      </c>
      <c r="F5" s="7"/>
      <c r="G5" s="3"/>
      <c r="H5" s="3"/>
      <c r="I5" s="3"/>
      <c r="J5" s="3"/>
      <c r="K5" s="3"/>
      <c r="L5" s="3"/>
      <c r="M5" s="3"/>
      <c r="N5" s="3"/>
      <c r="O5" s="3"/>
      <c r="P5" s="3"/>
    </row>
    <row r="6" spans="1:16" x14ac:dyDescent="0.15">
      <c r="A6" s="3"/>
      <c r="B6" s="3"/>
      <c r="C6" s="3"/>
      <c r="D6" s="3"/>
      <c r="E6" s="33" t="str">
        <f>代表研究者用!E6</f>
        <v>　　・一般管理費率は小数点第２位以下を切り捨てた比率（一般管理費率計算書で提示した率）を記入してください。</v>
      </c>
      <c r="F6" s="1"/>
      <c r="G6" s="3"/>
      <c r="H6" s="3"/>
      <c r="I6" s="3"/>
      <c r="J6" s="3"/>
      <c r="K6" s="3"/>
      <c r="L6" s="3"/>
      <c r="M6" s="3"/>
      <c r="N6" s="3"/>
      <c r="O6" s="3"/>
      <c r="P6" s="3"/>
    </row>
    <row r="7" spans="1:16" x14ac:dyDescent="0.15">
      <c r="A7" s="3"/>
      <c r="B7" s="3"/>
      <c r="C7" s="3"/>
      <c r="D7" s="5"/>
      <c r="E7" s="33" t="str">
        <f>代表研究者用!E7</f>
        <v>　　・契約年度（変更契約年度含む）以降の費用欄には各年度の計画額を記入してください。</v>
      </c>
      <c r="F7" s="7"/>
      <c r="G7" s="3"/>
      <c r="H7" s="3"/>
      <c r="I7" s="3"/>
      <c r="J7" s="3"/>
      <c r="K7" s="3"/>
      <c r="L7" s="3"/>
      <c r="M7" s="3"/>
      <c r="N7" s="3"/>
      <c r="O7" s="3"/>
      <c r="P7" s="3"/>
    </row>
    <row r="8" spans="1:16" x14ac:dyDescent="0.15">
      <c r="A8" s="3"/>
      <c r="B8" s="3"/>
      <c r="C8" s="3"/>
      <c r="D8" s="5"/>
      <c r="E8" s="33" t="str">
        <f>代表研究者用!E8</f>
        <v>　  ・費用欄の金額は整数で記入してください。計算式又は小数以下を記入しないでください。</v>
      </c>
      <c r="F8" s="3"/>
      <c r="G8" s="24"/>
      <c r="H8" s="24"/>
      <c r="I8" s="24"/>
      <c r="J8" s="24"/>
      <c r="K8" s="24"/>
      <c r="L8" s="24"/>
      <c r="M8" s="24"/>
      <c r="N8" s="24"/>
      <c r="O8" s="24"/>
      <c r="P8" s="4"/>
    </row>
    <row r="9" spans="1:16" x14ac:dyDescent="0.15">
      <c r="A9" s="3"/>
      <c r="B9" s="3"/>
      <c r="C9" s="3"/>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row>
    <row r="10" spans="1:16" x14ac:dyDescent="0.15">
      <c r="A10" s="3"/>
      <c r="B10" s="3"/>
      <c r="C10" s="3"/>
      <c r="D10" s="5"/>
      <c r="E10" s="33"/>
      <c r="F10" s="23"/>
      <c r="G10" s="24"/>
      <c r="H10" s="24"/>
      <c r="I10" s="24"/>
      <c r="J10" s="24"/>
      <c r="K10" s="24"/>
      <c r="L10" s="24"/>
      <c r="M10" s="24"/>
      <c r="N10" s="24"/>
      <c r="O10" s="24"/>
      <c r="P10" s="4"/>
    </row>
    <row r="11" spans="1:16" x14ac:dyDescent="0.15">
      <c r="A11" s="3"/>
      <c r="B11" s="3"/>
      <c r="C11" s="3"/>
      <c r="D11" s="3"/>
      <c r="E11" s="33" t="str">
        <f>代表研究者用!E11</f>
        <v>２．過去年度の費用欄には契約書に添付の「実施計画書別紙１」に記載されている計画額を記入してください。</v>
      </c>
      <c r="F11" s="1"/>
      <c r="G11" s="3"/>
      <c r="H11" s="3"/>
      <c r="I11" s="3"/>
      <c r="J11" s="3"/>
      <c r="K11" s="3"/>
      <c r="L11" s="3"/>
      <c r="M11" s="3"/>
      <c r="N11" s="3"/>
      <c r="O11" s="3"/>
      <c r="P11" s="3"/>
    </row>
    <row r="12" spans="1:16" x14ac:dyDescent="0.15">
      <c r="A12" s="3"/>
      <c r="B12" s="3"/>
      <c r="C12" s="3"/>
      <c r="D12" s="5"/>
      <c r="E12" s="33" t="str">
        <f>代表研究者用!E12</f>
        <v>　　　ただし、繰越が承認された課題については承認後の金額を記入してください。</v>
      </c>
      <c r="F12" s="7"/>
      <c r="G12" s="3"/>
      <c r="H12" s="3"/>
      <c r="I12" s="3"/>
      <c r="J12" s="3"/>
      <c r="K12" s="3"/>
      <c r="L12" s="3"/>
      <c r="M12" s="3"/>
      <c r="N12" s="3"/>
      <c r="O12" s="3"/>
      <c r="P12" s="3"/>
    </row>
    <row r="13" spans="1:16" ht="14.25" x14ac:dyDescent="0.15">
      <c r="A13" s="3"/>
      <c r="B13" s="3"/>
      <c r="C13" s="3"/>
      <c r="D13" s="5"/>
      <c r="E13" s="34" t="str">
        <f>研究分担者１用!E13</f>
        <v>［その他］</v>
      </c>
      <c r="F13" s="25"/>
      <c r="G13" s="25"/>
      <c r="H13" s="25"/>
      <c r="I13" s="25"/>
      <c r="J13" s="25"/>
      <c r="K13" s="25"/>
      <c r="L13" s="25"/>
      <c r="M13" s="25"/>
      <c r="N13" s="25"/>
      <c r="O13" s="25"/>
      <c r="P13" s="4"/>
    </row>
    <row r="14" spans="1:16" x14ac:dyDescent="0.15">
      <c r="A14" s="3"/>
      <c r="B14" s="3"/>
      <c r="C14" s="3"/>
      <c r="D14" s="3"/>
      <c r="E14" s="39" t="str">
        <f>研究分担者１用!E14</f>
        <v>１．契約書には契約年度以外は非表示にして印刷した別紙１を添付します。</v>
      </c>
      <c r="F14" s="3"/>
      <c r="G14" s="25"/>
      <c r="H14" s="25"/>
      <c r="I14" s="25"/>
      <c r="J14" s="25"/>
      <c r="K14" s="25"/>
      <c r="L14" s="25"/>
      <c r="M14" s="25"/>
      <c r="N14" s="25"/>
      <c r="O14" s="25"/>
      <c r="P14" s="4"/>
    </row>
    <row r="15" spans="1:16" x14ac:dyDescent="0.15">
      <c r="A15" s="3"/>
      <c r="B15" s="3"/>
      <c r="C15" s="3"/>
      <c r="D15" s="3"/>
      <c r="E15" s="38" t="str">
        <f>研究分担者１用!E15</f>
        <v>２．契約書には研究開発課題全体の実施計画書(本文）と各者ごとの別紙１を添付します。</v>
      </c>
      <c r="F15" s="1"/>
      <c r="G15" s="3"/>
      <c r="H15" s="3"/>
      <c r="I15" s="3"/>
      <c r="J15" s="3"/>
      <c r="K15" s="3"/>
      <c r="L15" s="3"/>
      <c r="M15" s="3"/>
      <c r="N15" s="3"/>
      <c r="O15" s="3"/>
      <c r="P15" s="3"/>
    </row>
    <row r="16" spans="1:16" x14ac:dyDescent="0.15">
      <c r="A16" s="3"/>
      <c r="B16" s="3"/>
      <c r="C16" s="3"/>
      <c r="D16" s="3"/>
      <c r="E16" s="38" t="str">
        <f>研究分担者１用!E16</f>
        <v>３．研究分担者の消費税率は代表研究者の消費税率と同率とします。</v>
      </c>
      <c r="F16" s="1"/>
      <c r="G16" s="3"/>
      <c r="H16" s="3"/>
      <c r="I16" s="3"/>
      <c r="J16" s="3"/>
      <c r="K16" s="3"/>
      <c r="L16" s="3"/>
      <c r="M16" s="3"/>
      <c r="N16" s="3"/>
      <c r="O16" s="3"/>
      <c r="P16" s="3"/>
    </row>
    <row r="17" spans="1:16" x14ac:dyDescent="0.15">
      <c r="A17" s="3"/>
      <c r="B17" s="3"/>
      <c r="C17" s="3"/>
      <c r="D17" s="3"/>
      <c r="E17" s="35"/>
      <c r="F17" s="1"/>
      <c r="G17" s="3"/>
      <c r="H17" s="3"/>
      <c r="I17" s="3"/>
      <c r="J17" s="3"/>
      <c r="K17" s="3"/>
      <c r="L17" s="3"/>
      <c r="M17" s="3"/>
      <c r="N17" s="3"/>
      <c r="O17" s="3"/>
      <c r="P17" s="3"/>
    </row>
    <row r="18" spans="1:16" ht="40.5" customHeight="1" x14ac:dyDescent="0.15">
      <c r="A18" s="3"/>
      <c r="B18" s="3"/>
      <c r="C18" s="3"/>
      <c r="D18" s="3"/>
      <c r="E18" s="178" t="str">
        <f>代表研究者用!$E$18</f>
        <v>研究開発課題必要概算経費一覧表【連名契約】【税込用・税抜用】</v>
      </c>
      <c r="F18" s="178"/>
      <c r="G18" s="178"/>
      <c r="H18" s="178"/>
      <c r="I18" s="178"/>
      <c r="J18" s="178"/>
      <c r="K18" s="178"/>
      <c r="L18" s="178"/>
      <c r="M18" s="178"/>
      <c r="N18" s="178"/>
      <c r="O18" s="178"/>
      <c r="P18" s="178"/>
    </row>
    <row r="19" spans="1:16"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16" ht="27" customHeight="1" x14ac:dyDescent="0.15">
      <c r="C20" s="11" t="s">
        <v>77</v>
      </c>
      <c r="E20" s="45" t="s">
        <v>72</v>
      </c>
      <c r="F20" s="250" t="str">
        <f>代表研究者用!$F$20</f>
        <v>○○○の研究開発</v>
      </c>
      <c r="G20" s="250"/>
      <c r="H20" s="250"/>
      <c r="I20" s="250"/>
      <c r="J20" s="250"/>
      <c r="K20" s="250"/>
      <c r="L20" s="250"/>
      <c r="M20" s="250"/>
      <c r="N20" s="250"/>
      <c r="O20" s="250"/>
      <c r="P20" s="250"/>
    </row>
    <row r="21" spans="1:16"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16"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16" ht="19.5" thickBot="1" x14ac:dyDescent="0.2">
      <c r="A23" s="203" t="s">
        <v>83</v>
      </c>
      <c r="B23" s="204"/>
      <c r="C23" s="11" t="s">
        <v>80</v>
      </c>
      <c r="E23" s="2" t="s">
        <v>7</v>
      </c>
      <c r="F23" s="252"/>
      <c r="G23" s="238"/>
      <c r="H23" s="238"/>
      <c r="I23" s="238"/>
      <c r="J23" s="238"/>
      <c r="K23" s="238"/>
      <c r="L23" s="238"/>
      <c r="M23" s="238"/>
      <c r="N23" s="238"/>
      <c r="O23" s="238"/>
      <c r="P23" s="3"/>
    </row>
    <row r="24" spans="1:16"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16" ht="15.75" customHeight="1" thickBot="1" x14ac:dyDescent="0.2">
      <c r="A25" s="131"/>
      <c r="B25" s="131"/>
      <c r="C25" s="71" t="s">
        <v>82</v>
      </c>
      <c r="D25" s="91" t="s">
        <v>44</v>
      </c>
      <c r="E25" s="2"/>
      <c r="G25" s="89"/>
      <c r="H25" s="89"/>
      <c r="I25" s="89"/>
      <c r="J25" s="101"/>
      <c r="K25" s="89"/>
      <c r="L25" s="89"/>
      <c r="M25" s="89"/>
      <c r="N25" s="89"/>
      <c r="O25" s="89"/>
      <c r="P25" s="90" t="s">
        <v>19</v>
      </c>
    </row>
    <row r="26" spans="1:16" ht="18" thickBot="1" x14ac:dyDescent="0.2">
      <c r="A26" s="210" t="str">
        <f>IF($A$23="１：税抜経費","１番 記入表  ＝＝＝＞","")</f>
        <v/>
      </c>
      <c r="B26" s="210"/>
      <c r="C26" s="94"/>
      <c r="D26" s="102" t="s">
        <v>22</v>
      </c>
      <c r="E26" s="217" t="s">
        <v>88</v>
      </c>
      <c r="F26" s="218"/>
      <c r="G26" s="134">
        <f>代表研究者用!G$26</f>
        <v>24</v>
      </c>
      <c r="H26" s="134">
        <f>G26+1</f>
        <v>25</v>
      </c>
      <c r="I26" s="134">
        <f t="shared" ref="I26:O26" si="0">H26+1</f>
        <v>26</v>
      </c>
      <c r="J26" s="134">
        <f t="shared" si="0"/>
        <v>27</v>
      </c>
      <c r="K26" s="134">
        <f t="shared" si="0"/>
        <v>28</v>
      </c>
      <c r="L26" s="134">
        <f t="shared" si="0"/>
        <v>29</v>
      </c>
      <c r="M26" s="134">
        <f t="shared" si="0"/>
        <v>30</v>
      </c>
      <c r="N26" s="134">
        <f t="shared" si="0"/>
        <v>31</v>
      </c>
      <c r="O26" s="134">
        <f t="shared" si="0"/>
        <v>32</v>
      </c>
      <c r="P26" s="17" t="s">
        <v>16</v>
      </c>
    </row>
    <row r="27" spans="1:16"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16"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1">SUM($G28:$O28)</f>
        <v>0</v>
      </c>
    </row>
    <row r="29" spans="1:16" ht="15.75" customHeight="1" x14ac:dyDescent="0.15">
      <c r="A29" s="53" t="str">
        <f>IF($A$13="１：税抜変更なし","適用シート","")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1"/>
        <v>0</v>
      </c>
    </row>
    <row r="30" spans="1:16"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1"/>
        <v>0</v>
      </c>
    </row>
    <row r="31" spans="1:16" ht="15.75" customHeight="1" x14ac:dyDescent="0.15">
      <c r="A31" s="132"/>
      <c r="B31" s="131"/>
      <c r="D31" s="226"/>
      <c r="E31" s="208" t="s">
        <v>8</v>
      </c>
      <c r="F31" s="209"/>
      <c r="G31" s="19">
        <f t="shared" ref="G31:O31" si="2">SUM(G$27:G$30)</f>
        <v>0</v>
      </c>
      <c r="H31" s="16">
        <f t="shared" si="2"/>
        <v>0</v>
      </c>
      <c r="I31" s="16">
        <f t="shared" si="2"/>
        <v>0</v>
      </c>
      <c r="J31" s="16">
        <f t="shared" si="2"/>
        <v>0</v>
      </c>
      <c r="K31" s="16">
        <f t="shared" si="2"/>
        <v>0</v>
      </c>
      <c r="L31" s="16">
        <f t="shared" si="2"/>
        <v>0</v>
      </c>
      <c r="M31" s="16">
        <f t="shared" si="2"/>
        <v>0</v>
      </c>
      <c r="N31" s="16">
        <f t="shared" si="2"/>
        <v>0</v>
      </c>
      <c r="O31" s="16">
        <f t="shared" si="2"/>
        <v>0</v>
      </c>
      <c r="P31" s="18">
        <f>SUM($G31:$O31)</f>
        <v>0</v>
      </c>
    </row>
    <row r="32" spans="1:16" ht="15.75" customHeight="1" x14ac:dyDescent="0.15">
      <c r="A32" s="132"/>
      <c r="B32" s="131"/>
      <c r="D32" s="226"/>
      <c r="E32" s="221" t="s">
        <v>5</v>
      </c>
      <c r="F32" s="222"/>
      <c r="G32" s="9">
        <f>IF(G$41="",ROUNDDOWN(G$31*G$38,0),"　未入力あり")</f>
        <v>0</v>
      </c>
      <c r="H32" s="9">
        <f t="shared" ref="H32:O32" si="3">IF(H$41="",ROUNDDOWN(H$31*H$38,0),"　未入力あり")</f>
        <v>0</v>
      </c>
      <c r="I32" s="9">
        <f t="shared" si="3"/>
        <v>0</v>
      </c>
      <c r="J32" s="9">
        <f t="shared" si="3"/>
        <v>0</v>
      </c>
      <c r="K32" s="9">
        <f t="shared" si="3"/>
        <v>0</v>
      </c>
      <c r="L32" s="9">
        <f t="shared" si="3"/>
        <v>0</v>
      </c>
      <c r="M32" s="9">
        <f t="shared" si="3"/>
        <v>0</v>
      </c>
      <c r="N32" s="9">
        <f t="shared" si="3"/>
        <v>0</v>
      </c>
      <c r="O32" s="9">
        <f t="shared" si="3"/>
        <v>0</v>
      </c>
      <c r="P32" s="18">
        <f t="shared" si="1"/>
        <v>0</v>
      </c>
    </row>
    <row r="33" spans="1:16" ht="15.75" customHeight="1" x14ac:dyDescent="0.15">
      <c r="A33" s="132"/>
      <c r="B33" s="131"/>
      <c r="D33" s="226"/>
      <c r="E33" s="208" t="s">
        <v>11</v>
      </c>
      <c r="F33" s="209"/>
      <c r="G33" s="19">
        <f t="shared" ref="G33:O33" si="4">IFERROR(G32+G31,"")</f>
        <v>0</v>
      </c>
      <c r="H33" s="19">
        <f t="shared" si="4"/>
        <v>0</v>
      </c>
      <c r="I33" s="19">
        <f t="shared" si="4"/>
        <v>0</v>
      </c>
      <c r="J33" s="19">
        <f t="shared" si="4"/>
        <v>0</v>
      </c>
      <c r="K33" s="19">
        <f t="shared" si="4"/>
        <v>0</v>
      </c>
      <c r="L33" s="19">
        <f t="shared" si="4"/>
        <v>0</v>
      </c>
      <c r="M33" s="19">
        <f t="shared" si="4"/>
        <v>0</v>
      </c>
      <c r="N33" s="19">
        <f t="shared" si="4"/>
        <v>0</v>
      </c>
      <c r="O33" s="19">
        <f t="shared" si="4"/>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5">IFERROR(G$33,"")</f>
        <v>0</v>
      </c>
      <c r="H35" s="20">
        <f t="shared" si="5"/>
        <v>0</v>
      </c>
      <c r="I35" s="20">
        <f t="shared" si="5"/>
        <v>0</v>
      </c>
      <c r="J35" s="20">
        <f t="shared" si="5"/>
        <v>0</v>
      </c>
      <c r="K35" s="20">
        <f t="shared" si="5"/>
        <v>0</v>
      </c>
      <c r="L35" s="20">
        <f t="shared" si="5"/>
        <v>0</v>
      </c>
      <c r="M35" s="20">
        <f t="shared" si="5"/>
        <v>0</v>
      </c>
      <c r="N35" s="20">
        <f t="shared" si="5"/>
        <v>0</v>
      </c>
      <c r="O35" s="20">
        <f t="shared" si="5"/>
        <v>0</v>
      </c>
      <c r="P35" s="18">
        <f>SUM($G35:$O35)</f>
        <v>0</v>
      </c>
    </row>
    <row r="36" spans="1:16" ht="15.75" customHeight="1" x14ac:dyDescent="0.15">
      <c r="A36" s="132"/>
      <c r="B36" s="131"/>
      <c r="D36" s="226"/>
      <c r="E36" s="228" t="s">
        <v>28</v>
      </c>
      <c r="F36" s="229"/>
      <c r="G36" s="21" t="str">
        <f t="shared" ref="G36:O36" si="6">IFERROR(ROUNDDOWN(G35*G$39,0),"")</f>
        <v/>
      </c>
      <c r="H36" s="21" t="str">
        <f t="shared" si="6"/>
        <v/>
      </c>
      <c r="I36" s="21" t="str">
        <f t="shared" si="6"/>
        <v/>
      </c>
      <c r="J36" s="21" t="str">
        <f t="shared" si="6"/>
        <v/>
      </c>
      <c r="K36" s="21" t="str">
        <f t="shared" si="6"/>
        <v/>
      </c>
      <c r="L36" s="21" t="str">
        <f t="shared" si="6"/>
        <v/>
      </c>
      <c r="M36" s="21" t="str">
        <f t="shared" si="6"/>
        <v/>
      </c>
      <c r="N36" s="21" t="str">
        <f t="shared" si="6"/>
        <v/>
      </c>
      <c r="O36" s="21" t="str">
        <f t="shared" si="6"/>
        <v/>
      </c>
      <c r="P36" s="119">
        <f>SUM($G36:$O36)</f>
        <v>0</v>
      </c>
    </row>
    <row r="37" spans="1:16" ht="15.75" customHeight="1" thickBot="1" x14ac:dyDescent="0.2">
      <c r="A37" s="132"/>
      <c r="B37" s="131"/>
      <c r="D37" s="227"/>
      <c r="E37" s="206" t="s">
        <v>15</v>
      </c>
      <c r="F37" s="207"/>
      <c r="G37" s="85" t="str">
        <f t="shared" ref="G37:O37" si="7">IFERROR(G35+G36,"")</f>
        <v/>
      </c>
      <c r="H37" s="86" t="str">
        <f t="shared" si="7"/>
        <v/>
      </c>
      <c r="I37" s="86" t="str">
        <f t="shared" si="7"/>
        <v/>
      </c>
      <c r="J37" s="86" t="str">
        <f t="shared" si="7"/>
        <v/>
      </c>
      <c r="K37" s="86" t="str">
        <f t="shared" si="7"/>
        <v/>
      </c>
      <c r="L37" s="86" t="str">
        <f t="shared" si="7"/>
        <v/>
      </c>
      <c r="M37" s="86" t="str">
        <f t="shared" si="7"/>
        <v/>
      </c>
      <c r="N37" s="86" t="str">
        <f t="shared" si="7"/>
        <v/>
      </c>
      <c r="O37" s="86" t="str">
        <f t="shared" si="7"/>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8">$K$39</f>
        <v/>
      </c>
      <c r="M39" s="127" t="str">
        <f t="shared" si="8"/>
        <v/>
      </c>
      <c r="N39" s="127" t="str">
        <f t="shared" si="8"/>
        <v/>
      </c>
      <c r="O39" s="127" t="str">
        <f t="shared" si="8"/>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9">IF(AND(G$38=ROUNDDOWN(G$38,3),G$38&lt;=0.1,G$38&lt;&gt;""),"","←←確認してください ")</f>
        <v/>
      </c>
      <c r="H41" s="59" t="str">
        <f t="shared" si="9"/>
        <v/>
      </c>
      <c r="I41" s="59" t="str">
        <f t="shared" si="9"/>
        <v/>
      </c>
      <c r="J41" s="59" t="str">
        <f t="shared" si="9"/>
        <v/>
      </c>
      <c r="K41" s="59" t="str">
        <f t="shared" si="9"/>
        <v/>
      </c>
      <c r="L41" s="59" t="str">
        <f t="shared" si="9"/>
        <v/>
      </c>
      <c r="M41" s="59" t="str">
        <f t="shared" si="9"/>
        <v/>
      </c>
      <c r="N41" s="59" t="str">
        <f t="shared" si="9"/>
        <v/>
      </c>
      <c r="O41" s="59" t="str">
        <f t="shared" si="9"/>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customHeight="1" thickBot="1" x14ac:dyDescent="0.2">
      <c r="A43" s="210" t="str">
        <f>IF($A$23="２：税込経費","２番 記入表  ＝＝＝＞","")</f>
        <v/>
      </c>
      <c r="B43" s="210"/>
      <c r="C43" s="94"/>
      <c r="D43" s="102" t="s">
        <v>22</v>
      </c>
      <c r="E43" s="217" t="s">
        <v>88</v>
      </c>
      <c r="F43" s="218"/>
      <c r="G43" s="134">
        <f>G$26</f>
        <v>24</v>
      </c>
      <c r="H43" s="134">
        <f t="shared" ref="H43:O43" si="10">H$26</f>
        <v>25</v>
      </c>
      <c r="I43" s="134">
        <f t="shared" si="10"/>
        <v>26</v>
      </c>
      <c r="J43" s="134">
        <f t="shared" si="10"/>
        <v>27</v>
      </c>
      <c r="K43" s="134">
        <f t="shared" si="10"/>
        <v>28</v>
      </c>
      <c r="L43" s="134">
        <f t="shared" si="10"/>
        <v>29</v>
      </c>
      <c r="M43" s="134">
        <f t="shared" si="10"/>
        <v>30</v>
      </c>
      <c r="N43" s="134">
        <f t="shared" si="10"/>
        <v>31</v>
      </c>
      <c r="O43" s="134">
        <f t="shared" si="10"/>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1">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1"/>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1"/>
        <v>0</v>
      </c>
    </row>
    <row r="48" spans="1:16" ht="15.75" customHeight="1" x14ac:dyDescent="0.15">
      <c r="A48" s="133"/>
      <c r="B48" s="131"/>
      <c r="D48" s="226"/>
      <c r="E48" s="208" t="s">
        <v>8</v>
      </c>
      <c r="F48" s="209"/>
      <c r="G48" s="19">
        <f t="shared" ref="G48:O48" si="12">SUM(G$44:G$47)</f>
        <v>0</v>
      </c>
      <c r="H48" s="16">
        <f t="shared" si="12"/>
        <v>0</v>
      </c>
      <c r="I48" s="16">
        <f t="shared" si="12"/>
        <v>0</v>
      </c>
      <c r="J48" s="16">
        <f t="shared" si="12"/>
        <v>0</v>
      </c>
      <c r="K48" s="16">
        <f t="shared" si="12"/>
        <v>0</v>
      </c>
      <c r="L48" s="16">
        <f t="shared" si="12"/>
        <v>0</v>
      </c>
      <c r="M48" s="16">
        <f t="shared" si="12"/>
        <v>0</v>
      </c>
      <c r="N48" s="16">
        <f t="shared" si="12"/>
        <v>0</v>
      </c>
      <c r="O48" s="16">
        <f t="shared" si="12"/>
        <v>0</v>
      </c>
      <c r="P48" s="29">
        <f>SUM($G48:$O48)</f>
        <v>0</v>
      </c>
    </row>
    <row r="49" spans="1:16" ht="15.75" customHeight="1" x14ac:dyDescent="0.15">
      <c r="A49" s="133"/>
      <c r="B49" s="131"/>
      <c r="D49" s="226"/>
      <c r="E49" s="221" t="s">
        <v>5</v>
      </c>
      <c r="F49" s="222"/>
      <c r="G49" s="9">
        <f t="shared" ref="G49:O49" si="13">IF(G$58="",ROUNDDOWN(G$48*G$55,0),"　未入力あり")</f>
        <v>0</v>
      </c>
      <c r="H49" s="9">
        <f t="shared" si="13"/>
        <v>0</v>
      </c>
      <c r="I49" s="9">
        <f t="shared" si="13"/>
        <v>0</v>
      </c>
      <c r="J49" s="9">
        <f t="shared" si="13"/>
        <v>0</v>
      </c>
      <c r="K49" s="9">
        <f t="shared" si="13"/>
        <v>0</v>
      </c>
      <c r="L49" s="9">
        <f t="shared" si="13"/>
        <v>0</v>
      </c>
      <c r="M49" s="9">
        <f t="shared" si="13"/>
        <v>0</v>
      </c>
      <c r="N49" s="9">
        <f t="shared" si="13"/>
        <v>0</v>
      </c>
      <c r="O49" s="9">
        <f t="shared" si="13"/>
        <v>0</v>
      </c>
      <c r="P49" s="29">
        <f>SUM($G49:$O49)</f>
        <v>0</v>
      </c>
    </row>
    <row r="50" spans="1:16" ht="15.75" customHeight="1" x14ac:dyDescent="0.15">
      <c r="A50" s="133"/>
      <c r="B50" s="131"/>
      <c r="D50" s="226"/>
      <c r="E50" s="208" t="s">
        <v>11</v>
      </c>
      <c r="F50" s="209"/>
      <c r="G50" s="19">
        <f t="shared" ref="G50:O50" si="14">IFERROR(G49+G48,"")</f>
        <v>0</v>
      </c>
      <c r="H50" s="19">
        <f t="shared" si="14"/>
        <v>0</v>
      </c>
      <c r="I50" s="19">
        <f t="shared" si="14"/>
        <v>0</v>
      </c>
      <c r="J50" s="19">
        <f t="shared" si="14"/>
        <v>0</v>
      </c>
      <c r="K50" s="19">
        <f t="shared" si="14"/>
        <v>0</v>
      </c>
      <c r="L50" s="19">
        <f t="shared" si="14"/>
        <v>0</v>
      </c>
      <c r="M50" s="19">
        <f t="shared" si="14"/>
        <v>0</v>
      </c>
      <c r="N50" s="19">
        <f t="shared" si="14"/>
        <v>0</v>
      </c>
      <c r="O50" s="19">
        <f t="shared" si="14"/>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5">IFERROR(G$50,"")</f>
        <v>0</v>
      </c>
      <c r="H52" s="20">
        <f t="shared" si="15"/>
        <v>0</v>
      </c>
      <c r="I52" s="20">
        <f t="shared" si="15"/>
        <v>0</v>
      </c>
      <c r="J52" s="20">
        <f t="shared" si="15"/>
        <v>0</v>
      </c>
      <c r="K52" s="20">
        <f t="shared" si="15"/>
        <v>0</v>
      </c>
      <c r="L52" s="20">
        <f t="shared" si="15"/>
        <v>0</v>
      </c>
      <c r="M52" s="20">
        <f t="shared" si="15"/>
        <v>0</v>
      </c>
      <c r="N52" s="20">
        <f t="shared" si="15"/>
        <v>0</v>
      </c>
      <c r="O52" s="20">
        <f t="shared" si="15"/>
        <v>0</v>
      </c>
      <c r="P52" s="29">
        <f>SUM($G52:$O52)</f>
        <v>0</v>
      </c>
    </row>
    <row r="53" spans="1:16" ht="15.75" customHeight="1" x14ac:dyDescent="0.15">
      <c r="A53" s="133"/>
      <c r="B53" s="131"/>
      <c r="D53" s="226"/>
      <c r="E53" s="228" t="s">
        <v>29</v>
      </c>
      <c r="F53" s="229"/>
      <c r="G53" s="8" t="str">
        <f t="shared" ref="G53:O53" si="16">IFERROR((ROUNDDOWN(G52*G$56/(1+G$56),0)),"")</f>
        <v/>
      </c>
      <c r="H53" s="8" t="str">
        <f t="shared" si="16"/>
        <v/>
      </c>
      <c r="I53" s="8" t="str">
        <f t="shared" si="16"/>
        <v/>
      </c>
      <c r="J53" s="8" t="str">
        <f t="shared" si="16"/>
        <v/>
      </c>
      <c r="K53" s="8" t="str">
        <f t="shared" si="16"/>
        <v/>
      </c>
      <c r="L53" s="8" t="str">
        <f t="shared" si="16"/>
        <v/>
      </c>
      <c r="M53" s="8" t="str">
        <f t="shared" si="16"/>
        <v/>
      </c>
      <c r="N53" s="8" t="str">
        <f t="shared" si="16"/>
        <v/>
      </c>
      <c r="O53" s="8" t="str">
        <f t="shared" si="16"/>
        <v/>
      </c>
      <c r="P53" s="119">
        <f>SUM($G53:$O53)</f>
        <v>0</v>
      </c>
    </row>
    <row r="54" spans="1:16" ht="15.75" customHeight="1" thickBot="1" x14ac:dyDescent="0.2">
      <c r="A54" s="133"/>
      <c r="B54" s="131"/>
      <c r="D54" s="227"/>
      <c r="E54" s="223" t="s">
        <v>15</v>
      </c>
      <c r="F54" s="224"/>
      <c r="G54" s="87" t="str">
        <f t="shared" ref="G54:H54" si="17">IF(G$56="","",G52)</f>
        <v/>
      </c>
      <c r="H54" s="87" t="str">
        <f t="shared" si="17"/>
        <v/>
      </c>
      <c r="I54" s="87" t="str">
        <f>IF(I$56="","",I52)</f>
        <v/>
      </c>
      <c r="J54" s="87" t="str">
        <f t="shared" ref="J54:O54" si="18">IF(J$56="","",J52)</f>
        <v/>
      </c>
      <c r="K54" s="87" t="str">
        <f t="shared" si="18"/>
        <v/>
      </c>
      <c r="L54" s="87" t="str">
        <f t="shared" si="18"/>
        <v/>
      </c>
      <c r="M54" s="87" t="str">
        <f t="shared" si="18"/>
        <v/>
      </c>
      <c r="N54" s="87" t="str">
        <f t="shared" si="18"/>
        <v/>
      </c>
      <c r="O54" s="87" t="str">
        <f t="shared" si="18"/>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9">$K$56</f>
        <v/>
      </c>
      <c r="M56" s="127" t="str">
        <f t="shared" si="19"/>
        <v/>
      </c>
      <c r="N56" s="127" t="str">
        <f t="shared" si="19"/>
        <v/>
      </c>
      <c r="O56" s="127" t="str">
        <f t="shared" si="19"/>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20">IF(AND(G$55=ROUNDDOWN(G$55,3),G$55&lt;=0.1,G$55&lt;&gt;""),"","←←確認してください ")</f>
        <v/>
      </c>
      <c r="H58" s="59" t="str">
        <f t="shared" si="20"/>
        <v/>
      </c>
      <c r="I58" s="59" t="str">
        <f t="shared" si="20"/>
        <v/>
      </c>
      <c r="J58" s="59" t="str">
        <f t="shared" si="20"/>
        <v/>
      </c>
      <c r="K58" s="59" t="str">
        <f t="shared" si="20"/>
        <v/>
      </c>
      <c r="L58" s="59" t="str">
        <f t="shared" si="20"/>
        <v/>
      </c>
      <c r="M58" s="59" t="str">
        <f t="shared" si="20"/>
        <v/>
      </c>
      <c r="N58" s="59" t="str">
        <f t="shared" si="20"/>
        <v/>
      </c>
      <c r="O58" s="59" t="str">
        <f t="shared" si="20"/>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1">H$26</f>
        <v>25</v>
      </c>
      <c r="I60" s="134">
        <f t="shared" si="21"/>
        <v>26</v>
      </c>
      <c r="J60" s="134">
        <f t="shared" si="21"/>
        <v>27</v>
      </c>
      <c r="K60" s="134">
        <f t="shared" si="21"/>
        <v>28</v>
      </c>
      <c r="L60" s="134">
        <f t="shared" si="21"/>
        <v>29</v>
      </c>
      <c r="M60" s="134">
        <f t="shared" si="21"/>
        <v>30</v>
      </c>
      <c r="N60" s="134">
        <f t="shared" si="21"/>
        <v>31</v>
      </c>
      <c r="O60" s="134">
        <f t="shared" si="21"/>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2">SUM(G$61:G$64)</f>
        <v>0</v>
      </c>
      <c r="H65" s="16">
        <f t="shared" si="22"/>
        <v>0</v>
      </c>
      <c r="I65" s="16">
        <f t="shared" si="22"/>
        <v>0</v>
      </c>
      <c r="J65" s="16">
        <f t="shared" si="22"/>
        <v>0</v>
      </c>
      <c r="K65" s="16">
        <f t="shared" si="22"/>
        <v>0</v>
      </c>
      <c r="L65" s="16">
        <f t="shared" si="22"/>
        <v>0</v>
      </c>
      <c r="M65" s="16">
        <f t="shared" si="22"/>
        <v>0</v>
      </c>
      <c r="N65" s="16">
        <f t="shared" si="22"/>
        <v>0</v>
      </c>
      <c r="O65" s="16">
        <f t="shared" si="22"/>
        <v>0</v>
      </c>
      <c r="P65" s="122"/>
    </row>
    <row r="66" spans="1:16" ht="15.75" customHeight="1" x14ac:dyDescent="0.15">
      <c r="A66" s="132"/>
      <c r="B66" s="131"/>
      <c r="D66" s="226"/>
      <c r="E66" s="221" t="s">
        <v>5</v>
      </c>
      <c r="F66" s="222"/>
      <c r="G66" s="9">
        <f t="shared" ref="G66:O66" si="23">IF(G$75="",ROUNDDOWN(G$65*G$72,0),"　未入力あり")</f>
        <v>0</v>
      </c>
      <c r="H66" s="9">
        <f t="shared" si="23"/>
        <v>0</v>
      </c>
      <c r="I66" s="9">
        <f t="shared" si="23"/>
        <v>0</v>
      </c>
      <c r="J66" s="9">
        <f t="shared" si="23"/>
        <v>0</v>
      </c>
      <c r="K66" s="9">
        <f t="shared" si="23"/>
        <v>0</v>
      </c>
      <c r="L66" s="9">
        <f t="shared" si="23"/>
        <v>0</v>
      </c>
      <c r="M66" s="9">
        <f t="shared" si="23"/>
        <v>0</v>
      </c>
      <c r="N66" s="9">
        <f t="shared" si="23"/>
        <v>0</v>
      </c>
      <c r="O66" s="9">
        <f t="shared" si="23"/>
        <v>0</v>
      </c>
      <c r="P66" s="122"/>
    </row>
    <row r="67" spans="1:16" ht="15.75" customHeight="1" x14ac:dyDescent="0.15">
      <c r="A67" s="132"/>
      <c r="B67" s="131"/>
      <c r="D67" s="226"/>
      <c r="E67" s="208" t="s">
        <v>11</v>
      </c>
      <c r="F67" s="209"/>
      <c r="G67" s="19">
        <f t="shared" ref="G67:O67" si="24">IFERROR(G66+G65,"")</f>
        <v>0</v>
      </c>
      <c r="H67" s="19">
        <f t="shared" si="24"/>
        <v>0</v>
      </c>
      <c r="I67" s="19">
        <f t="shared" si="24"/>
        <v>0</v>
      </c>
      <c r="J67" s="19">
        <f t="shared" si="24"/>
        <v>0</v>
      </c>
      <c r="K67" s="19">
        <f t="shared" si="24"/>
        <v>0</v>
      </c>
      <c r="L67" s="19">
        <f t="shared" si="24"/>
        <v>0</v>
      </c>
      <c r="M67" s="19">
        <f t="shared" si="24"/>
        <v>0</v>
      </c>
      <c r="N67" s="19">
        <f t="shared" si="24"/>
        <v>0</v>
      </c>
      <c r="O67" s="19">
        <f t="shared" si="24"/>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5">IFERROR(G$67,"")</f>
        <v>0</v>
      </c>
      <c r="H69" s="20">
        <f t="shared" si="25"/>
        <v>0</v>
      </c>
      <c r="I69" s="20">
        <f t="shared" si="25"/>
        <v>0</v>
      </c>
      <c r="J69" s="20">
        <f t="shared" si="25"/>
        <v>0</v>
      </c>
      <c r="K69" s="20">
        <f t="shared" si="25"/>
        <v>0</v>
      </c>
      <c r="L69" s="20">
        <f t="shared" si="25"/>
        <v>0</v>
      </c>
      <c r="M69" s="20">
        <f t="shared" si="25"/>
        <v>0</v>
      </c>
      <c r="N69" s="20">
        <f t="shared" si="25"/>
        <v>0</v>
      </c>
      <c r="O69" s="20">
        <f t="shared" si="25"/>
        <v>0</v>
      </c>
      <c r="P69" s="122"/>
    </row>
    <row r="70" spans="1:16" ht="30"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6">$K$56</f>
        <v/>
      </c>
      <c r="M73" s="127" t="str">
        <f t="shared" si="26"/>
        <v/>
      </c>
      <c r="N73" s="127" t="str">
        <f t="shared" si="26"/>
        <v/>
      </c>
      <c r="O73" s="127" t="str">
        <f t="shared" si="26"/>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7">IF(AND(G$72=ROUNDDOWN(G$72,3),G$72&lt;=0.1,G$72&lt;&gt;""),"","←←確認してください ")</f>
        <v/>
      </c>
      <c r="H75" s="59" t="str">
        <f t="shared" si="27"/>
        <v/>
      </c>
      <c r="I75" s="59" t="str">
        <f t="shared" si="27"/>
        <v/>
      </c>
      <c r="J75" s="59" t="str">
        <f t="shared" si="27"/>
        <v/>
      </c>
      <c r="K75" s="59" t="str">
        <f t="shared" si="27"/>
        <v/>
      </c>
      <c r="L75" s="59" t="str">
        <f t="shared" si="27"/>
        <v/>
      </c>
      <c r="M75" s="59" t="str">
        <f t="shared" si="27"/>
        <v/>
      </c>
      <c r="N75" s="59" t="str">
        <f t="shared" si="27"/>
        <v/>
      </c>
      <c r="O75" s="59" t="str">
        <f t="shared" si="27"/>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28">H$26</f>
        <v>25</v>
      </c>
      <c r="I77" s="134">
        <f t="shared" si="28"/>
        <v>26</v>
      </c>
      <c r="J77" s="134">
        <f t="shared" si="28"/>
        <v>27</v>
      </c>
      <c r="K77" s="134">
        <f t="shared" si="28"/>
        <v>28</v>
      </c>
      <c r="L77" s="134">
        <f t="shared" si="28"/>
        <v>29</v>
      </c>
      <c r="M77" s="134">
        <f t="shared" si="28"/>
        <v>30</v>
      </c>
      <c r="N77" s="134">
        <f t="shared" si="28"/>
        <v>31</v>
      </c>
      <c r="O77" s="134">
        <f t="shared" si="28"/>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9">SUM(G$78:G$81)</f>
        <v>0</v>
      </c>
      <c r="H82" s="16">
        <f t="shared" si="29"/>
        <v>0</v>
      </c>
      <c r="I82" s="16">
        <f t="shared" si="29"/>
        <v>0</v>
      </c>
      <c r="J82" s="16">
        <f t="shared" si="29"/>
        <v>0</v>
      </c>
      <c r="K82" s="16">
        <f t="shared" si="29"/>
        <v>0</v>
      </c>
      <c r="L82" s="16">
        <f t="shared" si="29"/>
        <v>0</v>
      </c>
      <c r="M82" s="16">
        <f t="shared" si="29"/>
        <v>0</v>
      </c>
      <c r="N82" s="16">
        <f t="shared" si="29"/>
        <v>0</v>
      </c>
      <c r="O82" s="16">
        <f t="shared" si="29"/>
        <v>0</v>
      </c>
      <c r="P82" s="122"/>
    </row>
    <row r="83" spans="1:16" ht="15.75" customHeight="1" x14ac:dyDescent="0.15">
      <c r="A83" s="132"/>
      <c r="B83" s="131"/>
      <c r="D83" s="226"/>
      <c r="E83" s="221" t="s">
        <v>5</v>
      </c>
      <c r="F83" s="222"/>
      <c r="G83" s="9">
        <f>IF(G$92="",ROUNDDOWN(G$82*G$89,0),"　未入力あり")</f>
        <v>0</v>
      </c>
      <c r="H83" s="9">
        <f t="shared" ref="H83:O83" si="30">IF(H$92="",ROUNDDOWN(H$82*H$89,0),"　未入力あり")</f>
        <v>0</v>
      </c>
      <c r="I83" s="9">
        <f t="shared" si="30"/>
        <v>0</v>
      </c>
      <c r="J83" s="9">
        <f t="shared" si="30"/>
        <v>0</v>
      </c>
      <c r="K83" s="9">
        <f t="shared" si="30"/>
        <v>0</v>
      </c>
      <c r="L83" s="9">
        <f t="shared" si="30"/>
        <v>0</v>
      </c>
      <c r="M83" s="9">
        <f t="shared" si="30"/>
        <v>0</v>
      </c>
      <c r="N83" s="9">
        <f t="shared" si="30"/>
        <v>0</v>
      </c>
      <c r="O83" s="9">
        <f t="shared" si="30"/>
        <v>0</v>
      </c>
      <c r="P83" s="122"/>
    </row>
    <row r="84" spans="1:16" ht="15.75" customHeight="1" x14ac:dyDescent="0.15">
      <c r="A84" s="132"/>
      <c r="B84" s="131"/>
      <c r="D84" s="226"/>
      <c r="E84" s="208" t="s">
        <v>11</v>
      </c>
      <c r="F84" s="209"/>
      <c r="G84" s="19">
        <f t="shared" ref="G84:O84" si="31">IFERROR(G83+G82,"")</f>
        <v>0</v>
      </c>
      <c r="H84" s="19">
        <f t="shared" si="31"/>
        <v>0</v>
      </c>
      <c r="I84" s="19">
        <f t="shared" si="31"/>
        <v>0</v>
      </c>
      <c r="J84" s="19">
        <f t="shared" si="31"/>
        <v>0</v>
      </c>
      <c r="K84" s="19">
        <f t="shared" si="31"/>
        <v>0</v>
      </c>
      <c r="L84" s="19">
        <f t="shared" si="31"/>
        <v>0</v>
      </c>
      <c r="M84" s="19">
        <f t="shared" si="31"/>
        <v>0</v>
      </c>
      <c r="N84" s="19">
        <f t="shared" si="31"/>
        <v>0</v>
      </c>
      <c r="O84" s="19">
        <f t="shared" si="31"/>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2">IFERROR(G$84,"")</f>
        <v>0</v>
      </c>
      <c r="H86" s="20">
        <f t="shared" si="32"/>
        <v>0</v>
      </c>
      <c r="I86" s="20">
        <f t="shared" si="32"/>
        <v>0</v>
      </c>
      <c r="J86" s="20">
        <f t="shared" si="32"/>
        <v>0</v>
      </c>
      <c r="K86" s="20">
        <f t="shared" si="32"/>
        <v>0</v>
      </c>
      <c r="L86" s="20">
        <f t="shared" si="32"/>
        <v>0</v>
      </c>
      <c r="M86" s="20">
        <f t="shared" si="32"/>
        <v>0</v>
      </c>
      <c r="N86" s="20">
        <f t="shared" si="32"/>
        <v>0</v>
      </c>
      <c r="O86" s="20">
        <f t="shared" si="32"/>
        <v>0</v>
      </c>
      <c r="P86" s="122"/>
    </row>
    <row r="87" spans="1:16" ht="28.5"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3">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4">$K$56</f>
        <v/>
      </c>
      <c r="M90" s="127" t="str">
        <f t="shared" si="34"/>
        <v/>
      </c>
      <c r="N90" s="127" t="str">
        <f t="shared" si="34"/>
        <v/>
      </c>
      <c r="O90" s="127" t="str">
        <f t="shared" si="34"/>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5">IF(AND(G$89=ROUNDDOWN(G$89,3),G$89&lt;=0.1,G$89&lt;&gt;""),"","←←確認してください ")</f>
        <v/>
      </c>
      <c r="H92" s="59" t="str">
        <f t="shared" si="35"/>
        <v/>
      </c>
      <c r="I92" s="59" t="str">
        <f t="shared" si="35"/>
        <v/>
      </c>
      <c r="J92" s="59" t="str">
        <f t="shared" si="35"/>
        <v/>
      </c>
      <c r="K92" s="59" t="str">
        <f t="shared" si="35"/>
        <v/>
      </c>
      <c r="L92" s="59" t="str">
        <f t="shared" si="35"/>
        <v/>
      </c>
      <c r="M92" s="59" t="str">
        <f t="shared" si="35"/>
        <v/>
      </c>
      <c r="N92" s="59" t="str">
        <f t="shared" si="35"/>
        <v/>
      </c>
      <c r="O92" s="59" t="str">
        <f t="shared" si="35"/>
        <v/>
      </c>
      <c r="P92" s="3"/>
    </row>
    <row r="93" spans="1:16" x14ac:dyDescent="0.15">
      <c r="A93" s="131"/>
      <c r="B93" s="131"/>
    </row>
    <row r="94" spans="1:16" x14ac:dyDescent="0.15">
      <c r="A94" s="131"/>
      <c r="B94" s="131"/>
    </row>
    <row r="95" spans="1:16" x14ac:dyDescent="0.15">
      <c r="A95" s="131"/>
      <c r="B95" s="131"/>
    </row>
    <row r="96" spans="1:16" x14ac:dyDescent="0.15">
      <c r="A96" s="131"/>
      <c r="B96" s="131"/>
    </row>
  </sheetData>
  <sheetProtection password="CEAA" sheet="1" objects="1" scenarios="1" formatCells="0" formatColumns="0"/>
  <protectedRanges>
    <protectedRange sqref="A23:B23" name="範囲1"/>
    <protectedRange sqref="F23:F24" name="範囲2_1_2"/>
    <protectedRange sqref="G38:O38 G72:O72 G89:O89 G55:O55" name="範囲3_1"/>
    <protectedRange sqref="G27:O30" name="範囲6_4"/>
    <protectedRange sqref="G44:O47" name="範囲6_1_1"/>
    <protectedRange sqref="G61:O64" name="範囲6_2_1"/>
    <protectedRange sqref="G78:O81" name="範囲6_3_1"/>
  </protectedRanges>
  <mergeCells count="83">
    <mergeCell ref="E74:F74"/>
    <mergeCell ref="E91:F91"/>
    <mergeCell ref="E18:P18"/>
    <mergeCell ref="E89:F89"/>
    <mergeCell ref="E90:F90"/>
    <mergeCell ref="D42:E42"/>
    <mergeCell ref="E38:F38"/>
    <mergeCell ref="E39:F39"/>
    <mergeCell ref="E41:F41"/>
    <mergeCell ref="E40:F40"/>
    <mergeCell ref="E66:F66"/>
    <mergeCell ref="E67:F67"/>
    <mergeCell ref="E69:F69"/>
    <mergeCell ref="F19:P19"/>
    <mergeCell ref="F23:O23"/>
    <mergeCell ref="E92:F92"/>
    <mergeCell ref="D61:D71"/>
    <mergeCell ref="E68:F68"/>
    <mergeCell ref="E70:F70"/>
    <mergeCell ref="E71:F71"/>
    <mergeCell ref="E62:F62"/>
    <mergeCell ref="E73:F73"/>
    <mergeCell ref="E75:F75"/>
    <mergeCell ref="E82:F82"/>
    <mergeCell ref="E83:F83"/>
    <mergeCell ref="E84:F84"/>
    <mergeCell ref="E72:F72"/>
    <mergeCell ref="E63:F63"/>
    <mergeCell ref="E64:F64"/>
    <mergeCell ref="E61:F61"/>
    <mergeCell ref="E65:F65"/>
    <mergeCell ref="A77:B77"/>
    <mergeCell ref="D78:D88"/>
    <mergeCell ref="E85:F85"/>
    <mergeCell ref="E87:F87"/>
    <mergeCell ref="E88:F88"/>
    <mergeCell ref="E86:F86"/>
    <mergeCell ref="E78:F78"/>
    <mergeCell ref="E77:F77"/>
    <mergeCell ref="E79:F79"/>
    <mergeCell ref="E80:F80"/>
    <mergeCell ref="E81:F81"/>
    <mergeCell ref="A60:B60"/>
    <mergeCell ref="E46:F46"/>
    <mergeCell ref="E47:F47"/>
    <mergeCell ref="E48:F48"/>
    <mergeCell ref="E49:F49"/>
    <mergeCell ref="E57:F57"/>
    <mergeCell ref="E55:F55"/>
    <mergeCell ref="E56:F56"/>
    <mergeCell ref="E58:F58"/>
    <mergeCell ref="E60:F60"/>
    <mergeCell ref="A43:B43"/>
    <mergeCell ref="D44:D54"/>
    <mergeCell ref="E51:F51"/>
    <mergeCell ref="E53:F53"/>
    <mergeCell ref="E54:F54"/>
    <mergeCell ref="E45:F45"/>
    <mergeCell ref="E43:F43"/>
    <mergeCell ref="E44:F44"/>
    <mergeCell ref="E50:F50"/>
    <mergeCell ref="E52:F52"/>
    <mergeCell ref="A26:B26"/>
    <mergeCell ref="D27:D37"/>
    <mergeCell ref="E33:F33"/>
    <mergeCell ref="E35:F35"/>
    <mergeCell ref="E36:F36"/>
    <mergeCell ref="E26:F26"/>
    <mergeCell ref="E27:F27"/>
    <mergeCell ref="E28:F28"/>
    <mergeCell ref="E29:F29"/>
    <mergeCell ref="E30:F30"/>
    <mergeCell ref="E31:F31"/>
    <mergeCell ref="E32:F32"/>
    <mergeCell ref="E34:F34"/>
    <mergeCell ref="E37:F37"/>
    <mergeCell ref="A24:B24"/>
    <mergeCell ref="F20:P20"/>
    <mergeCell ref="F21:P21"/>
    <mergeCell ref="A22:B22"/>
    <mergeCell ref="F22:P22"/>
    <mergeCell ref="A23:B23"/>
    <mergeCell ref="F24:O24"/>
  </mergeCells>
  <phoneticPr fontId="2"/>
  <conditionalFormatting sqref="C77:P92 D42:P76">
    <cfRule type="expression" dxfId="101" priority="36">
      <formula>$A$23="１：税抜経費"</formula>
    </cfRule>
  </conditionalFormatting>
  <conditionalFormatting sqref="D25:P41 C77:P92 D59:P76">
    <cfRule type="expression" dxfId="100" priority="34">
      <formula>$A$23="２：税込経費"</formula>
    </cfRule>
  </conditionalFormatting>
  <conditionalFormatting sqref="C77:P92 D25:P58 D76:P76">
    <cfRule type="expression" dxfId="99" priority="33">
      <formula>$A$23="３：税抜→税込経費へ変更"</formula>
    </cfRule>
  </conditionalFormatting>
  <conditionalFormatting sqref="D25:P75">
    <cfRule type="expression" dxfId="98" priority="32">
      <formula>$A$23="４：税込→税抜経費へ変更"</formula>
    </cfRule>
  </conditionalFormatting>
  <conditionalFormatting sqref="C26:C41">
    <cfRule type="expression" dxfId="97" priority="13">
      <formula>$A$23="２：税込経費"</formula>
    </cfRule>
  </conditionalFormatting>
  <conditionalFormatting sqref="C26:C41">
    <cfRule type="expression" dxfId="96" priority="12">
      <formula>$A$23="３：税抜→税込経費へ変更"</formula>
    </cfRule>
  </conditionalFormatting>
  <conditionalFormatting sqref="C26:C41">
    <cfRule type="expression" dxfId="95" priority="11">
      <formula>$A$23="４：税込→税抜経費へ変更"</formula>
    </cfRule>
  </conditionalFormatting>
  <conditionalFormatting sqref="C25">
    <cfRule type="expression" dxfId="94" priority="10">
      <formula>$A$23="２：税込経費"</formula>
    </cfRule>
  </conditionalFormatting>
  <conditionalFormatting sqref="C25">
    <cfRule type="expression" dxfId="93" priority="9">
      <formula>$A$23="３：税抜→税込経費へ変更"</formula>
    </cfRule>
  </conditionalFormatting>
  <conditionalFormatting sqref="C25">
    <cfRule type="expression" dxfId="92" priority="8">
      <formula>$A$23="４：税込→税抜経費へ変更"</formula>
    </cfRule>
  </conditionalFormatting>
  <conditionalFormatting sqref="C42:C76">
    <cfRule type="expression" dxfId="91" priority="7">
      <formula>$A$23="１：税抜経費"</formula>
    </cfRule>
  </conditionalFormatting>
  <conditionalFormatting sqref="C59:C76">
    <cfRule type="expression" dxfId="90" priority="6">
      <formula>$A$23="２：税込経費"</formula>
    </cfRule>
  </conditionalFormatting>
  <conditionalFormatting sqref="C42:C58 C76">
    <cfRule type="expression" dxfId="89" priority="5">
      <formula>$A$23="３：税抜→税込経費へ変更"</formula>
    </cfRule>
  </conditionalFormatting>
  <conditionalFormatting sqref="C42:C75">
    <cfRule type="expression" dxfId="88" priority="4">
      <formula>$A$23="４：税込→税抜経費へ変更"</formula>
    </cfRule>
  </conditionalFormatting>
  <conditionalFormatting sqref="C42">
    <cfRule type="expression" dxfId="87" priority="3">
      <formula>$A$23="２：税込経費"</formula>
    </cfRule>
  </conditionalFormatting>
  <conditionalFormatting sqref="C59">
    <cfRule type="expression" dxfId="86" priority="2">
      <formula>$A$23="３：税抜→税込経費へ変更"</formula>
    </cfRule>
  </conditionalFormatting>
  <conditionalFormatting sqref="C76">
    <cfRule type="expression" dxfId="85" priority="1">
      <formula>$A$23="４：税込→税抜経費へ変更"</formula>
    </cfRule>
  </conditionalFormatting>
  <dataValidations count="2">
    <dataValidation type="whole" operator="greaterThanOrEqual" allowBlank="1" showInputMessage="1" showErrorMessage="1" error="整数を入力してください。" sqref="G27:O30 G61:O64 G44:O47 G78:O81">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ax="16383" man="1"/>
    <brk id="58" max="16383" man="1"/>
    <brk id="7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98"/>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75" customWidth="1"/>
    <col min="6" max="6" width="21.125" customWidth="1"/>
    <col min="7" max="15" width="12.75" customWidth="1"/>
    <col min="16" max="16" width="13.625" customWidth="1"/>
  </cols>
  <sheetData>
    <row r="1" spans="1:16" x14ac:dyDescent="0.15">
      <c r="A1" t="str">
        <f>代表研究者用!A1</f>
        <v>（28-4）</v>
      </c>
    </row>
    <row r="2" spans="1:16" ht="14.25" x14ac:dyDescent="0.15">
      <c r="A2" s="12"/>
      <c r="B2" s="3"/>
      <c r="C2" s="3"/>
      <c r="D2" s="3"/>
      <c r="E2" s="32" t="str">
        <f>代表研究者用!E2</f>
        <v>［記入要領］</v>
      </c>
      <c r="F2" s="3"/>
      <c r="G2" s="3"/>
      <c r="H2" s="3"/>
      <c r="I2" s="3"/>
      <c r="J2" s="3"/>
      <c r="K2" s="3"/>
      <c r="L2" s="3"/>
      <c r="M2" s="3"/>
      <c r="N2" s="3"/>
      <c r="O2" s="3"/>
      <c r="P2" s="3"/>
    </row>
    <row r="3" spans="1:16" ht="14.25" x14ac:dyDescent="0.15">
      <c r="A3" s="3"/>
      <c r="B3" s="3"/>
      <c r="C3" s="3"/>
      <c r="D3" s="3"/>
      <c r="E3" s="105" t="str">
        <f>代表研究者用!E3</f>
        <v>１．水色地のセルに名称、数値等を記入してください。（水色地のセルは保護されておりませんので、記載可能です。）</v>
      </c>
      <c r="F3" s="13"/>
      <c r="G3" s="3"/>
      <c r="H3" s="3"/>
      <c r="I3" s="3"/>
      <c r="J3" s="3"/>
      <c r="K3" s="3"/>
      <c r="L3" s="3"/>
      <c r="M3" s="3"/>
      <c r="N3" s="3"/>
      <c r="O3" s="3"/>
      <c r="P3" s="12"/>
    </row>
    <row r="4" spans="1:16" x14ac:dyDescent="0.15">
      <c r="A4" s="3"/>
      <c r="B4" s="3"/>
      <c r="C4" s="3"/>
      <c r="D4" s="3"/>
      <c r="E4" s="33" t="str">
        <f>代表研究者用!E4</f>
        <v>　　・費用欄は０円を含め記入してください。</v>
      </c>
      <c r="F4" s="6"/>
      <c r="G4" s="3"/>
      <c r="H4" s="3"/>
      <c r="I4" s="3"/>
      <c r="J4" s="3"/>
      <c r="K4" s="3"/>
      <c r="L4" s="3"/>
      <c r="M4" s="3"/>
      <c r="N4" s="3"/>
      <c r="O4" s="3"/>
      <c r="P4" s="3"/>
    </row>
    <row r="5" spans="1:16" x14ac:dyDescent="0.15">
      <c r="A5" s="3"/>
      <c r="B5" s="3"/>
      <c r="C5" s="3"/>
      <c r="D5" s="3"/>
      <c r="E5" s="33" t="str">
        <f>代表研究者用!E5</f>
        <v>　　・文字入力が不要なセルは空欄にしておいてください。</v>
      </c>
      <c r="F5" s="7"/>
      <c r="G5" s="3"/>
      <c r="H5" s="3"/>
      <c r="I5" s="3"/>
      <c r="J5" s="3"/>
      <c r="K5" s="3"/>
      <c r="L5" s="3"/>
      <c r="M5" s="3"/>
      <c r="N5" s="3"/>
      <c r="O5" s="3"/>
      <c r="P5" s="3"/>
    </row>
    <row r="6" spans="1:16" x14ac:dyDescent="0.15">
      <c r="A6" s="3"/>
      <c r="B6" s="3"/>
      <c r="C6" s="3"/>
      <c r="D6" s="3"/>
      <c r="E6" s="33" t="str">
        <f>代表研究者用!E6</f>
        <v>　　・一般管理費率は小数点第２位以下を切り捨てた比率（一般管理費率計算書で提示した率）を記入してください。</v>
      </c>
      <c r="F6" s="1"/>
      <c r="G6" s="3"/>
      <c r="H6" s="3"/>
      <c r="I6" s="3"/>
      <c r="J6" s="3"/>
      <c r="K6" s="3"/>
      <c r="L6" s="3"/>
      <c r="M6" s="3"/>
      <c r="N6" s="3"/>
      <c r="O6" s="3"/>
      <c r="P6" s="3"/>
    </row>
    <row r="7" spans="1:16" x14ac:dyDescent="0.15">
      <c r="A7" s="3"/>
      <c r="B7" s="3"/>
      <c r="C7" s="3"/>
      <c r="D7" s="5"/>
      <c r="E7" s="33" t="str">
        <f>代表研究者用!E7</f>
        <v>　　・契約年度（変更契約年度含む）以降の費用欄には各年度の計画額を記入してください。</v>
      </c>
      <c r="F7" s="7"/>
      <c r="G7" s="3"/>
      <c r="H7" s="3"/>
      <c r="I7" s="3"/>
      <c r="J7" s="3"/>
      <c r="K7" s="3"/>
      <c r="L7" s="3"/>
      <c r="M7" s="3"/>
      <c r="N7" s="3"/>
      <c r="O7" s="3"/>
      <c r="P7" s="3"/>
    </row>
    <row r="8" spans="1:16" x14ac:dyDescent="0.15">
      <c r="A8" s="3"/>
      <c r="B8" s="3"/>
      <c r="C8" s="3"/>
      <c r="D8" s="5"/>
      <c r="E8" s="33" t="str">
        <f>代表研究者用!E8</f>
        <v>　  ・費用欄の金額は整数で記入してください。計算式又は小数以下を記入しないでください。</v>
      </c>
      <c r="F8" s="3"/>
      <c r="G8" s="24"/>
      <c r="H8" s="24"/>
      <c r="I8" s="24"/>
      <c r="J8" s="24"/>
      <c r="K8" s="24"/>
      <c r="L8" s="24"/>
      <c r="M8" s="24"/>
      <c r="N8" s="24"/>
      <c r="O8" s="24"/>
      <c r="P8" s="4"/>
    </row>
    <row r="9" spans="1:16" x14ac:dyDescent="0.15">
      <c r="A9" s="3"/>
      <c r="B9" s="3"/>
      <c r="C9" s="3"/>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row>
    <row r="10" spans="1:16" x14ac:dyDescent="0.15">
      <c r="A10" s="3"/>
      <c r="B10" s="3"/>
      <c r="C10" s="3"/>
      <c r="D10" s="5"/>
      <c r="E10" s="33"/>
      <c r="F10" s="23"/>
      <c r="G10" s="24"/>
      <c r="H10" s="24"/>
      <c r="I10" s="24"/>
      <c r="J10" s="24"/>
      <c r="K10" s="24"/>
      <c r="L10" s="24"/>
      <c r="M10" s="24"/>
      <c r="N10" s="24"/>
      <c r="O10" s="24"/>
      <c r="P10" s="4"/>
    </row>
    <row r="11" spans="1:16" x14ac:dyDescent="0.15">
      <c r="A11" s="3"/>
      <c r="B11" s="3"/>
      <c r="C11" s="3"/>
      <c r="D11" s="3"/>
      <c r="E11" s="33" t="str">
        <f>代表研究者用!E11</f>
        <v>２．過去年度の費用欄には契約書に添付の「実施計画書別紙１」に記載されている計画額を記入してください。</v>
      </c>
      <c r="F11" s="1"/>
      <c r="G11" s="3"/>
      <c r="H11" s="3"/>
      <c r="I11" s="3"/>
      <c r="J11" s="3"/>
      <c r="K11" s="3"/>
      <c r="L11" s="3"/>
      <c r="M11" s="3"/>
      <c r="N11" s="3"/>
      <c r="O11" s="3"/>
      <c r="P11" s="3"/>
    </row>
    <row r="12" spans="1:16" x14ac:dyDescent="0.15">
      <c r="A12" s="3"/>
      <c r="B12" s="3"/>
      <c r="C12" s="3"/>
      <c r="D12" s="5"/>
      <c r="E12" s="33" t="str">
        <f>代表研究者用!E12</f>
        <v>　　　ただし、繰越が承認された課題については承認後の金額を記入してください。</v>
      </c>
      <c r="F12" s="7"/>
      <c r="G12" s="3"/>
      <c r="H12" s="3"/>
      <c r="I12" s="3"/>
      <c r="J12" s="3"/>
      <c r="K12" s="3"/>
      <c r="L12" s="3"/>
      <c r="M12" s="3"/>
      <c r="N12" s="3"/>
      <c r="O12" s="3"/>
      <c r="P12" s="3"/>
    </row>
    <row r="13" spans="1:16" ht="14.25" x14ac:dyDescent="0.15">
      <c r="A13" s="3"/>
      <c r="B13" s="3"/>
      <c r="C13" s="3"/>
      <c r="D13" s="5"/>
      <c r="E13" s="34" t="str">
        <f>研究分担者１用!E13</f>
        <v>［その他］</v>
      </c>
      <c r="F13" s="25"/>
      <c r="G13" s="25"/>
      <c r="H13" s="25"/>
      <c r="I13" s="25"/>
      <c r="J13" s="25"/>
      <c r="K13" s="25"/>
      <c r="L13" s="25"/>
      <c r="M13" s="25"/>
      <c r="N13" s="25"/>
      <c r="O13" s="25"/>
      <c r="P13" s="4"/>
    </row>
    <row r="14" spans="1:16" x14ac:dyDescent="0.15">
      <c r="A14" s="3"/>
      <c r="B14" s="3"/>
      <c r="C14" s="3"/>
      <c r="D14" s="3"/>
      <c r="E14" s="39" t="str">
        <f>研究分担者１用!E14</f>
        <v>１．契約書には契約年度以外は非表示にして印刷した別紙１を添付します。</v>
      </c>
      <c r="F14" s="3"/>
      <c r="G14" s="25"/>
      <c r="H14" s="25"/>
      <c r="I14" s="25"/>
      <c r="J14" s="25"/>
      <c r="K14" s="25"/>
      <c r="L14" s="25"/>
      <c r="M14" s="25"/>
      <c r="N14" s="25"/>
      <c r="O14" s="25"/>
      <c r="P14" s="4"/>
    </row>
    <row r="15" spans="1:16" x14ac:dyDescent="0.15">
      <c r="A15" s="3"/>
      <c r="B15" s="3"/>
      <c r="C15" s="3"/>
      <c r="D15" s="3"/>
      <c r="E15" s="38" t="str">
        <f>研究分担者１用!E15</f>
        <v>２．契約書には研究開発課題全体の実施計画書(本文）と各者ごとの別紙１を添付します。</v>
      </c>
      <c r="F15" s="1"/>
      <c r="G15" s="3"/>
      <c r="H15" s="3"/>
      <c r="I15" s="3"/>
      <c r="J15" s="3"/>
      <c r="K15" s="3"/>
      <c r="L15" s="3"/>
      <c r="M15" s="3"/>
      <c r="N15" s="3"/>
      <c r="O15" s="3"/>
      <c r="P15" s="3"/>
    </row>
    <row r="16" spans="1:16" x14ac:dyDescent="0.15">
      <c r="A16" s="3"/>
      <c r="B16" s="3"/>
      <c r="C16" s="3"/>
      <c r="D16" s="3"/>
      <c r="E16" s="38" t="str">
        <f>研究分担者１用!E16</f>
        <v>３．研究分担者の消費税率は代表研究者の消費税率と同率とします。</v>
      </c>
      <c r="F16" s="1"/>
      <c r="G16" s="3"/>
      <c r="H16" s="3"/>
      <c r="I16" s="3"/>
      <c r="J16" s="3"/>
      <c r="K16" s="3"/>
      <c r="L16" s="3"/>
      <c r="M16" s="3"/>
      <c r="N16" s="3"/>
      <c r="O16" s="3"/>
      <c r="P16" s="3"/>
    </row>
    <row r="17" spans="1:16" x14ac:dyDescent="0.15">
      <c r="A17" s="3"/>
      <c r="B17" s="3"/>
      <c r="C17" s="3"/>
      <c r="D17" s="3"/>
      <c r="E17" s="35"/>
      <c r="F17" s="1"/>
      <c r="G17" s="3"/>
      <c r="H17" s="3"/>
      <c r="I17" s="3"/>
      <c r="J17" s="3"/>
      <c r="K17" s="3"/>
      <c r="L17" s="3"/>
      <c r="M17" s="3"/>
      <c r="N17" s="3"/>
      <c r="O17" s="3"/>
      <c r="P17" s="3"/>
    </row>
    <row r="18" spans="1:16" ht="40.5" customHeight="1" x14ac:dyDescent="0.15">
      <c r="A18" s="3"/>
      <c r="B18" s="3"/>
      <c r="C18" s="3"/>
      <c r="D18" s="3"/>
      <c r="E18" s="178" t="str">
        <f>代表研究者用!$E$18</f>
        <v>研究開発課題必要概算経費一覧表【連名契約】【税込用・税抜用】</v>
      </c>
      <c r="F18" s="178"/>
      <c r="G18" s="178"/>
      <c r="H18" s="178"/>
      <c r="I18" s="178"/>
      <c r="J18" s="178"/>
      <c r="K18" s="178"/>
      <c r="L18" s="178"/>
      <c r="M18" s="178"/>
      <c r="N18" s="178"/>
      <c r="O18" s="178"/>
      <c r="P18" s="178"/>
    </row>
    <row r="19" spans="1:16"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16" ht="27" customHeight="1" x14ac:dyDescent="0.15">
      <c r="C20" s="11" t="s">
        <v>77</v>
      </c>
      <c r="E20" s="45" t="s">
        <v>72</v>
      </c>
      <c r="F20" s="250" t="str">
        <f>代表研究者用!$F$20</f>
        <v>○○○の研究開発</v>
      </c>
      <c r="G20" s="250"/>
      <c r="H20" s="250"/>
      <c r="I20" s="250"/>
      <c r="J20" s="250"/>
      <c r="K20" s="250"/>
      <c r="L20" s="250"/>
      <c r="M20" s="250"/>
      <c r="N20" s="250"/>
      <c r="O20" s="250"/>
      <c r="P20" s="250"/>
    </row>
    <row r="21" spans="1:16"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16"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16" ht="19.5" thickBot="1" x14ac:dyDescent="0.2">
      <c r="A23" s="203" t="s">
        <v>83</v>
      </c>
      <c r="B23" s="204"/>
      <c r="C23" s="11" t="s">
        <v>80</v>
      </c>
      <c r="E23" s="2" t="s">
        <v>7</v>
      </c>
      <c r="F23" s="252"/>
      <c r="G23" s="238"/>
      <c r="H23" s="238"/>
      <c r="I23" s="238"/>
      <c r="J23" s="238"/>
      <c r="K23" s="238"/>
      <c r="L23" s="238"/>
      <c r="M23" s="238"/>
      <c r="N23" s="238"/>
      <c r="O23" s="238"/>
      <c r="P23" s="3"/>
    </row>
    <row r="24" spans="1:16"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16" ht="15.75" customHeight="1" thickBot="1" x14ac:dyDescent="0.2">
      <c r="A25" s="131"/>
      <c r="B25" s="131"/>
      <c r="C25" s="71" t="s">
        <v>82</v>
      </c>
      <c r="D25" s="91" t="s">
        <v>44</v>
      </c>
      <c r="E25" s="2"/>
      <c r="G25" s="89"/>
      <c r="H25" s="89"/>
      <c r="I25" s="89"/>
      <c r="J25" s="101"/>
      <c r="K25" s="89"/>
      <c r="L25" s="89"/>
      <c r="M25" s="89"/>
      <c r="N25" s="89"/>
      <c r="O25" s="89"/>
      <c r="P25" s="90" t="s">
        <v>19</v>
      </c>
    </row>
    <row r="26" spans="1:16" ht="18" thickBot="1" x14ac:dyDescent="0.2">
      <c r="A26" s="210" t="str">
        <f>IF($A$23="１：税抜経費","１番 記入表  ＝＝＝＞","")</f>
        <v/>
      </c>
      <c r="B26" s="210"/>
      <c r="C26" s="94"/>
      <c r="D26" s="102" t="s">
        <v>22</v>
      </c>
      <c r="E26" s="217" t="s">
        <v>88</v>
      </c>
      <c r="F26" s="218"/>
      <c r="G26" s="134">
        <f>代表研究者用!G$26</f>
        <v>24</v>
      </c>
      <c r="H26" s="134">
        <f>G26+1</f>
        <v>25</v>
      </c>
      <c r="I26" s="134">
        <f t="shared" ref="I26:O26" si="0">H26+1</f>
        <v>26</v>
      </c>
      <c r="J26" s="134">
        <f t="shared" si="0"/>
        <v>27</v>
      </c>
      <c r="K26" s="134">
        <f t="shared" si="0"/>
        <v>28</v>
      </c>
      <c r="L26" s="134">
        <f t="shared" si="0"/>
        <v>29</v>
      </c>
      <c r="M26" s="134">
        <f t="shared" si="0"/>
        <v>30</v>
      </c>
      <c r="N26" s="134">
        <f t="shared" si="0"/>
        <v>31</v>
      </c>
      <c r="O26" s="134">
        <f t="shared" si="0"/>
        <v>32</v>
      </c>
      <c r="P26" s="17" t="s">
        <v>16</v>
      </c>
    </row>
    <row r="27" spans="1:16"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16"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1">SUM($G28:$O28)</f>
        <v>0</v>
      </c>
    </row>
    <row r="29" spans="1:16" ht="15.75" customHeight="1" x14ac:dyDescent="0.15">
      <c r="A29" s="53" t="str">
        <f>IF($A$13="１：税抜変更なし","適用シート","")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1"/>
        <v>0</v>
      </c>
    </row>
    <row r="30" spans="1:16"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1"/>
        <v>0</v>
      </c>
    </row>
    <row r="31" spans="1:16" ht="15.75" customHeight="1" x14ac:dyDescent="0.15">
      <c r="A31" s="132"/>
      <c r="B31" s="131"/>
      <c r="D31" s="226"/>
      <c r="E31" s="208" t="s">
        <v>8</v>
      </c>
      <c r="F31" s="209"/>
      <c r="G31" s="19">
        <f t="shared" ref="G31:O31" si="2">SUM(G$27:G$30)</f>
        <v>0</v>
      </c>
      <c r="H31" s="16">
        <f t="shared" si="2"/>
        <v>0</v>
      </c>
      <c r="I31" s="16">
        <f t="shared" si="2"/>
        <v>0</v>
      </c>
      <c r="J31" s="16">
        <f t="shared" si="2"/>
        <v>0</v>
      </c>
      <c r="K31" s="16">
        <f t="shared" si="2"/>
        <v>0</v>
      </c>
      <c r="L31" s="16">
        <f t="shared" si="2"/>
        <v>0</v>
      </c>
      <c r="M31" s="16">
        <f t="shared" si="2"/>
        <v>0</v>
      </c>
      <c r="N31" s="16">
        <f t="shared" si="2"/>
        <v>0</v>
      </c>
      <c r="O31" s="16">
        <f t="shared" si="2"/>
        <v>0</v>
      </c>
      <c r="P31" s="18">
        <f>SUM($G31:$O31)</f>
        <v>0</v>
      </c>
    </row>
    <row r="32" spans="1:16" ht="15.75" customHeight="1" x14ac:dyDescent="0.15">
      <c r="A32" s="132"/>
      <c r="B32" s="131"/>
      <c r="D32" s="226"/>
      <c r="E32" s="221" t="s">
        <v>5</v>
      </c>
      <c r="F32" s="222"/>
      <c r="G32" s="9">
        <f>IF(G$41="",ROUNDDOWN(G$31*G$38,0),"　未入力あり")</f>
        <v>0</v>
      </c>
      <c r="H32" s="9">
        <f t="shared" ref="H32:O32" si="3">IF(H$41="",ROUNDDOWN(H$31*H$38,0),"　未入力あり")</f>
        <v>0</v>
      </c>
      <c r="I32" s="9">
        <f t="shared" si="3"/>
        <v>0</v>
      </c>
      <c r="J32" s="9">
        <f t="shared" si="3"/>
        <v>0</v>
      </c>
      <c r="K32" s="9">
        <f t="shared" si="3"/>
        <v>0</v>
      </c>
      <c r="L32" s="9">
        <f t="shared" si="3"/>
        <v>0</v>
      </c>
      <c r="M32" s="9">
        <f t="shared" si="3"/>
        <v>0</v>
      </c>
      <c r="N32" s="9">
        <f t="shared" si="3"/>
        <v>0</v>
      </c>
      <c r="O32" s="9">
        <f t="shared" si="3"/>
        <v>0</v>
      </c>
      <c r="P32" s="18">
        <f t="shared" si="1"/>
        <v>0</v>
      </c>
    </row>
    <row r="33" spans="1:16" ht="15.75" customHeight="1" x14ac:dyDescent="0.15">
      <c r="A33" s="132"/>
      <c r="B33" s="131"/>
      <c r="D33" s="226"/>
      <c r="E33" s="208" t="s">
        <v>11</v>
      </c>
      <c r="F33" s="209"/>
      <c r="G33" s="19">
        <f t="shared" ref="G33:O33" si="4">IFERROR(G32+G31,"")</f>
        <v>0</v>
      </c>
      <c r="H33" s="19">
        <f t="shared" si="4"/>
        <v>0</v>
      </c>
      <c r="I33" s="19">
        <f t="shared" si="4"/>
        <v>0</v>
      </c>
      <c r="J33" s="19">
        <f t="shared" si="4"/>
        <v>0</v>
      </c>
      <c r="K33" s="19">
        <f t="shared" si="4"/>
        <v>0</v>
      </c>
      <c r="L33" s="19">
        <f t="shared" si="4"/>
        <v>0</v>
      </c>
      <c r="M33" s="19">
        <f t="shared" si="4"/>
        <v>0</v>
      </c>
      <c r="N33" s="19">
        <f t="shared" si="4"/>
        <v>0</v>
      </c>
      <c r="O33" s="19">
        <f t="shared" si="4"/>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5">IFERROR(G$33,"")</f>
        <v>0</v>
      </c>
      <c r="H35" s="20">
        <f t="shared" si="5"/>
        <v>0</v>
      </c>
      <c r="I35" s="20">
        <f t="shared" si="5"/>
        <v>0</v>
      </c>
      <c r="J35" s="20">
        <f t="shared" si="5"/>
        <v>0</v>
      </c>
      <c r="K35" s="20">
        <f t="shared" si="5"/>
        <v>0</v>
      </c>
      <c r="L35" s="20">
        <f t="shared" si="5"/>
        <v>0</v>
      </c>
      <c r="M35" s="20">
        <f t="shared" si="5"/>
        <v>0</v>
      </c>
      <c r="N35" s="20">
        <f t="shared" si="5"/>
        <v>0</v>
      </c>
      <c r="O35" s="20">
        <f t="shared" si="5"/>
        <v>0</v>
      </c>
      <c r="P35" s="18">
        <f>SUM($G35:$O35)</f>
        <v>0</v>
      </c>
    </row>
    <row r="36" spans="1:16" ht="15.75" customHeight="1" x14ac:dyDescent="0.15">
      <c r="A36" s="132"/>
      <c r="B36" s="131"/>
      <c r="D36" s="226"/>
      <c r="E36" s="228" t="s">
        <v>28</v>
      </c>
      <c r="F36" s="229"/>
      <c r="G36" s="21" t="str">
        <f t="shared" ref="G36:O36" si="6">IFERROR(ROUNDDOWN(G35*G$39,0),"")</f>
        <v/>
      </c>
      <c r="H36" s="21" t="str">
        <f t="shared" si="6"/>
        <v/>
      </c>
      <c r="I36" s="21" t="str">
        <f t="shared" si="6"/>
        <v/>
      </c>
      <c r="J36" s="21" t="str">
        <f t="shared" si="6"/>
        <v/>
      </c>
      <c r="K36" s="21" t="str">
        <f t="shared" si="6"/>
        <v/>
      </c>
      <c r="L36" s="21" t="str">
        <f t="shared" si="6"/>
        <v/>
      </c>
      <c r="M36" s="21" t="str">
        <f t="shared" si="6"/>
        <v/>
      </c>
      <c r="N36" s="21" t="str">
        <f t="shared" si="6"/>
        <v/>
      </c>
      <c r="O36" s="21" t="str">
        <f t="shared" si="6"/>
        <v/>
      </c>
      <c r="P36" s="119">
        <f>SUM($G36:$O36)</f>
        <v>0</v>
      </c>
    </row>
    <row r="37" spans="1:16" ht="15.75" customHeight="1" thickBot="1" x14ac:dyDescent="0.2">
      <c r="A37" s="132"/>
      <c r="B37" s="131"/>
      <c r="D37" s="227"/>
      <c r="E37" s="206" t="s">
        <v>15</v>
      </c>
      <c r="F37" s="207"/>
      <c r="G37" s="85" t="str">
        <f t="shared" ref="G37:O37" si="7">IFERROR(G35+G36,"")</f>
        <v/>
      </c>
      <c r="H37" s="86" t="str">
        <f t="shared" si="7"/>
        <v/>
      </c>
      <c r="I37" s="86" t="str">
        <f t="shared" si="7"/>
        <v/>
      </c>
      <c r="J37" s="86" t="str">
        <f t="shared" si="7"/>
        <v/>
      </c>
      <c r="K37" s="86" t="str">
        <f t="shared" si="7"/>
        <v/>
      </c>
      <c r="L37" s="86" t="str">
        <f t="shared" si="7"/>
        <v/>
      </c>
      <c r="M37" s="86" t="str">
        <f t="shared" si="7"/>
        <v/>
      </c>
      <c r="N37" s="86" t="str">
        <f t="shared" si="7"/>
        <v/>
      </c>
      <c r="O37" s="86" t="str">
        <f t="shared" si="7"/>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8">$K$39</f>
        <v/>
      </c>
      <c r="M39" s="127" t="str">
        <f t="shared" si="8"/>
        <v/>
      </c>
      <c r="N39" s="127" t="str">
        <f t="shared" si="8"/>
        <v/>
      </c>
      <c r="O39" s="127" t="str">
        <f t="shared" si="8"/>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9">IF(AND(G$38=ROUNDDOWN(G$38,3),G$38&lt;=0.1,G$38&lt;&gt;""),"","←←確認してください ")</f>
        <v/>
      </c>
      <c r="H41" s="59" t="str">
        <f t="shared" si="9"/>
        <v/>
      </c>
      <c r="I41" s="59" t="str">
        <f t="shared" si="9"/>
        <v/>
      </c>
      <c r="J41" s="59" t="str">
        <f t="shared" si="9"/>
        <v/>
      </c>
      <c r="K41" s="59" t="str">
        <f t="shared" si="9"/>
        <v/>
      </c>
      <c r="L41" s="59" t="str">
        <f t="shared" si="9"/>
        <v/>
      </c>
      <c r="M41" s="59" t="str">
        <f t="shared" si="9"/>
        <v/>
      </c>
      <c r="N41" s="59" t="str">
        <f t="shared" si="9"/>
        <v/>
      </c>
      <c r="O41" s="59" t="str">
        <f t="shared" si="9"/>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customHeight="1" thickBot="1" x14ac:dyDescent="0.2">
      <c r="A43" s="210" t="str">
        <f>IF($A$23="２：税込経費","２番 記入表  ＝＝＝＞","")</f>
        <v/>
      </c>
      <c r="B43" s="210"/>
      <c r="C43" s="94"/>
      <c r="D43" s="102" t="s">
        <v>22</v>
      </c>
      <c r="E43" s="217" t="s">
        <v>88</v>
      </c>
      <c r="F43" s="218"/>
      <c r="G43" s="134">
        <f>G$26</f>
        <v>24</v>
      </c>
      <c r="H43" s="134">
        <f t="shared" ref="H43:O43" si="10">H$26</f>
        <v>25</v>
      </c>
      <c r="I43" s="134">
        <f t="shared" si="10"/>
        <v>26</v>
      </c>
      <c r="J43" s="134">
        <f t="shared" si="10"/>
        <v>27</v>
      </c>
      <c r="K43" s="134">
        <f t="shared" si="10"/>
        <v>28</v>
      </c>
      <c r="L43" s="134">
        <f t="shared" si="10"/>
        <v>29</v>
      </c>
      <c r="M43" s="134">
        <f t="shared" si="10"/>
        <v>30</v>
      </c>
      <c r="N43" s="134">
        <f t="shared" si="10"/>
        <v>31</v>
      </c>
      <c r="O43" s="134">
        <f t="shared" si="10"/>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1">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1"/>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1"/>
        <v>0</v>
      </c>
    </row>
    <row r="48" spans="1:16" ht="15.75" customHeight="1" x14ac:dyDescent="0.15">
      <c r="A48" s="133"/>
      <c r="B48" s="131"/>
      <c r="D48" s="226"/>
      <c r="E48" s="208" t="s">
        <v>8</v>
      </c>
      <c r="F48" s="209"/>
      <c r="G48" s="19">
        <f t="shared" ref="G48:O48" si="12">SUM(G$44:G$47)</f>
        <v>0</v>
      </c>
      <c r="H48" s="16">
        <f t="shared" si="12"/>
        <v>0</v>
      </c>
      <c r="I48" s="16">
        <f t="shared" si="12"/>
        <v>0</v>
      </c>
      <c r="J48" s="16">
        <f t="shared" si="12"/>
        <v>0</v>
      </c>
      <c r="K48" s="16">
        <f t="shared" si="12"/>
        <v>0</v>
      </c>
      <c r="L48" s="16">
        <f t="shared" si="12"/>
        <v>0</v>
      </c>
      <c r="M48" s="16">
        <f t="shared" si="12"/>
        <v>0</v>
      </c>
      <c r="N48" s="16">
        <f t="shared" si="12"/>
        <v>0</v>
      </c>
      <c r="O48" s="16">
        <f t="shared" si="12"/>
        <v>0</v>
      </c>
      <c r="P48" s="29">
        <f>SUM($G48:$O48)</f>
        <v>0</v>
      </c>
    </row>
    <row r="49" spans="1:16" ht="15.75" customHeight="1" x14ac:dyDescent="0.15">
      <c r="A49" s="133"/>
      <c r="B49" s="131"/>
      <c r="D49" s="226"/>
      <c r="E49" s="221" t="s">
        <v>5</v>
      </c>
      <c r="F49" s="222"/>
      <c r="G49" s="9">
        <f t="shared" ref="G49:O49" si="13">IF(G$58="",ROUNDDOWN(G$48*G$55,0),"　未入力あり")</f>
        <v>0</v>
      </c>
      <c r="H49" s="9">
        <f t="shared" si="13"/>
        <v>0</v>
      </c>
      <c r="I49" s="9">
        <f t="shared" si="13"/>
        <v>0</v>
      </c>
      <c r="J49" s="9">
        <f t="shared" si="13"/>
        <v>0</v>
      </c>
      <c r="K49" s="9">
        <f t="shared" si="13"/>
        <v>0</v>
      </c>
      <c r="L49" s="9">
        <f t="shared" si="13"/>
        <v>0</v>
      </c>
      <c r="M49" s="9">
        <f t="shared" si="13"/>
        <v>0</v>
      </c>
      <c r="N49" s="9">
        <f t="shared" si="13"/>
        <v>0</v>
      </c>
      <c r="O49" s="9">
        <f t="shared" si="13"/>
        <v>0</v>
      </c>
      <c r="P49" s="29">
        <f>SUM($G49:$O49)</f>
        <v>0</v>
      </c>
    </row>
    <row r="50" spans="1:16" ht="15.75" customHeight="1" x14ac:dyDescent="0.15">
      <c r="A50" s="133"/>
      <c r="B50" s="131"/>
      <c r="D50" s="226"/>
      <c r="E50" s="208" t="s">
        <v>11</v>
      </c>
      <c r="F50" s="209"/>
      <c r="G50" s="19">
        <f t="shared" ref="G50:O50" si="14">IFERROR(G49+G48,"")</f>
        <v>0</v>
      </c>
      <c r="H50" s="19">
        <f t="shared" si="14"/>
        <v>0</v>
      </c>
      <c r="I50" s="19">
        <f t="shared" si="14"/>
        <v>0</v>
      </c>
      <c r="J50" s="19">
        <f t="shared" si="14"/>
        <v>0</v>
      </c>
      <c r="K50" s="19">
        <f t="shared" si="14"/>
        <v>0</v>
      </c>
      <c r="L50" s="19">
        <f t="shared" si="14"/>
        <v>0</v>
      </c>
      <c r="M50" s="19">
        <f t="shared" si="14"/>
        <v>0</v>
      </c>
      <c r="N50" s="19">
        <f t="shared" si="14"/>
        <v>0</v>
      </c>
      <c r="O50" s="19">
        <f t="shared" si="14"/>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5">IFERROR(G$50,"")</f>
        <v>0</v>
      </c>
      <c r="H52" s="20">
        <f t="shared" si="15"/>
        <v>0</v>
      </c>
      <c r="I52" s="20">
        <f t="shared" si="15"/>
        <v>0</v>
      </c>
      <c r="J52" s="20">
        <f t="shared" si="15"/>
        <v>0</v>
      </c>
      <c r="K52" s="20">
        <f t="shared" si="15"/>
        <v>0</v>
      </c>
      <c r="L52" s="20">
        <f t="shared" si="15"/>
        <v>0</v>
      </c>
      <c r="M52" s="20">
        <f t="shared" si="15"/>
        <v>0</v>
      </c>
      <c r="N52" s="20">
        <f t="shared" si="15"/>
        <v>0</v>
      </c>
      <c r="O52" s="20">
        <f t="shared" si="15"/>
        <v>0</v>
      </c>
      <c r="P52" s="29">
        <f>SUM($G52:$O52)</f>
        <v>0</v>
      </c>
    </row>
    <row r="53" spans="1:16" ht="15.75" customHeight="1" x14ac:dyDescent="0.15">
      <c r="A53" s="133"/>
      <c r="B53" s="131"/>
      <c r="D53" s="226"/>
      <c r="E53" s="228" t="s">
        <v>29</v>
      </c>
      <c r="F53" s="229"/>
      <c r="G53" s="8" t="str">
        <f t="shared" ref="G53:O53" si="16">IFERROR((ROUNDDOWN(G52*G$56/(1+G$56),0)),"")</f>
        <v/>
      </c>
      <c r="H53" s="8" t="str">
        <f t="shared" si="16"/>
        <v/>
      </c>
      <c r="I53" s="8" t="str">
        <f t="shared" si="16"/>
        <v/>
      </c>
      <c r="J53" s="8" t="str">
        <f t="shared" si="16"/>
        <v/>
      </c>
      <c r="K53" s="8" t="str">
        <f t="shared" si="16"/>
        <v/>
      </c>
      <c r="L53" s="8" t="str">
        <f t="shared" si="16"/>
        <v/>
      </c>
      <c r="M53" s="8" t="str">
        <f t="shared" si="16"/>
        <v/>
      </c>
      <c r="N53" s="8" t="str">
        <f t="shared" si="16"/>
        <v/>
      </c>
      <c r="O53" s="8" t="str">
        <f t="shared" si="16"/>
        <v/>
      </c>
      <c r="P53" s="119">
        <f>SUM($G53:$O53)</f>
        <v>0</v>
      </c>
    </row>
    <row r="54" spans="1:16" ht="15.75" customHeight="1" thickBot="1" x14ac:dyDescent="0.2">
      <c r="A54" s="133"/>
      <c r="B54" s="131"/>
      <c r="D54" s="227"/>
      <c r="E54" s="223" t="s">
        <v>15</v>
      </c>
      <c r="F54" s="224"/>
      <c r="G54" s="87" t="str">
        <f t="shared" ref="G54:H54" si="17">IF(G$56="","",G52)</f>
        <v/>
      </c>
      <c r="H54" s="87" t="str">
        <f t="shared" si="17"/>
        <v/>
      </c>
      <c r="I54" s="87" t="str">
        <f>IF(I$56="","",I52)</f>
        <v/>
      </c>
      <c r="J54" s="87" t="str">
        <f t="shared" ref="J54:O54" si="18">IF(J$56="","",J52)</f>
        <v/>
      </c>
      <c r="K54" s="87" t="str">
        <f t="shared" si="18"/>
        <v/>
      </c>
      <c r="L54" s="87" t="str">
        <f t="shared" si="18"/>
        <v/>
      </c>
      <c r="M54" s="87" t="str">
        <f t="shared" si="18"/>
        <v/>
      </c>
      <c r="N54" s="87" t="str">
        <f t="shared" si="18"/>
        <v/>
      </c>
      <c r="O54" s="87" t="str">
        <f t="shared" si="18"/>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9">$K$56</f>
        <v/>
      </c>
      <c r="M56" s="127" t="str">
        <f t="shared" si="19"/>
        <v/>
      </c>
      <c r="N56" s="127" t="str">
        <f t="shared" si="19"/>
        <v/>
      </c>
      <c r="O56" s="127" t="str">
        <f t="shared" si="19"/>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20">IF(AND(G$55=ROUNDDOWN(G$55,3),G$55&lt;=0.1,G$55&lt;&gt;""),"","←←確認してください ")</f>
        <v/>
      </c>
      <c r="H58" s="59" t="str">
        <f t="shared" si="20"/>
        <v/>
      </c>
      <c r="I58" s="59" t="str">
        <f t="shared" si="20"/>
        <v/>
      </c>
      <c r="J58" s="59" t="str">
        <f t="shared" si="20"/>
        <v/>
      </c>
      <c r="K58" s="59" t="str">
        <f t="shared" si="20"/>
        <v/>
      </c>
      <c r="L58" s="59" t="str">
        <f t="shared" si="20"/>
        <v/>
      </c>
      <c r="M58" s="59" t="str">
        <f t="shared" si="20"/>
        <v/>
      </c>
      <c r="N58" s="59" t="str">
        <f t="shared" si="20"/>
        <v/>
      </c>
      <c r="O58" s="59" t="str">
        <f t="shared" si="20"/>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customHeight="1" thickBot="1" x14ac:dyDescent="0.2">
      <c r="A60" s="210" t="str">
        <f>IF($A$23="３：税抜→税込経費へ変更","３番 記入表  ＝＝＝＞","")</f>
        <v/>
      </c>
      <c r="B60" s="210"/>
      <c r="C60" s="94"/>
      <c r="D60" s="102" t="s">
        <v>22</v>
      </c>
      <c r="E60" s="217" t="s">
        <v>88</v>
      </c>
      <c r="F60" s="218"/>
      <c r="G60" s="134">
        <f>G$26</f>
        <v>24</v>
      </c>
      <c r="H60" s="134">
        <f t="shared" ref="H60:O60" si="21">H$26</f>
        <v>25</v>
      </c>
      <c r="I60" s="134">
        <f t="shared" si="21"/>
        <v>26</v>
      </c>
      <c r="J60" s="134">
        <f t="shared" si="21"/>
        <v>27</v>
      </c>
      <c r="K60" s="134">
        <f t="shared" si="21"/>
        <v>28</v>
      </c>
      <c r="L60" s="134">
        <f t="shared" si="21"/>
        <v>29</v>
      </c>
      <c r="M60" s="134">
        <f t="shared" si="21"/>
        <v>30</v>
      </c>
      <c r="N60" s="134">
        <f t="shared" si="21"/>
        <v>31</v>
      </c>
      <c r="O60" s="134">
        <f t="shared" si="21"/>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2">SUM(G$61:G$64)</f>
        <v>0</v>
      </c>
      <c r="H65" s="16">
        <f t="shared" si="22"/>
        <v>0</v>
      </c>
      <c r="I65" s="16">
        <f t="shared" si="22"/>
        <v>0</v>
      </c>
      <c r="J65" s="16">
        <f t="shared" si="22"/>
        <v>0</v>
      </c>
      <c r="K65" s="16">
        <f t="shared" si="22"/>
        <v>0</v>
      </c>
      <c r="L65" s="16">
        <f t="shared" si="22"/>
        <v>0</v>
      </c>
      <c r="M65" s="16">
        <f t="shared" si="22"/>
        <v>0</v>
      </c>
      <c r="N65" s="16">
        <f t="shared" si="22"/>
        <v>0</v>
      </c>
      <c r="O65" s="16">
        <f t="shared" si="22"/>
        <v>0</v>
      </c>
      <c r="P65" s="122"/>
    </row>
    <row r="66" spans="1:16" ht="15.75" customHeight="1" x14ac:dyDescent="0.15">
      <c r="A66" s="132"/>
      <c r="B66" s="131"/>
      <c r="D66" s="226"/>
      <c r="E66" s="221" t="s">
        <v>5</v>
      </c>
      <c r="F66" s="222"/>
      <c r="G66" s="9">
        <f t="shared" ref="G66:O66" si="23">IF(G$75="",ROUNDDOWN(G$65*G$72,0),"　未入力あり")</f>
        <v>0</v>
      </c>
      <c r="H66" s="9">
        <f t="shared" si="23"/>
        <v>0</v>
      </c>
      <c r="I66" s="9">
        <f t="shared" si="23"/>
        <v>0</v>
      </c>
      <c r="J66" s="9">
        <f t="shared" si="23"/>
        <v>0</v>
      </c>
      <c r="K66" s="9">
        <f t="shared" si="23"/>
        <v>0</v>
      </c>
      <c r="L66" s="9">
        <f t="shared" si="23"/>
        <v>0</v>
      </c>
      <c r="M66" s="9">
        <f t="shared" si="23"/>
        <v>0</v>
      </c>
      <c r="N66" s="9">
        <f t="shared" si="23"/>
        <v>0</v>
      </c>
      <c r="O66" s="9">
        <f t="shared" si="23"/>
        <v>0</v>
      </c>
      <c r="P66" s="122"/>
    </row>
    <row r="67" spans="1:16" ht="15.75" customHeight="1" x14ac:dyDescent="0.15">
      <c r="A67" s="132"/>
      <c r="B67" s="131"/>
      <c r="D67" s="226"/>
      <c r="E67" s="208" t="s">
        <v>11</v>
      </c>
      <c r="F67" s="209"/>
      <c r="G67" s="19">
        <f t="shared" ref="G67:O67" si="24">IFERROR(G66+G65,"")</f>
        <v>0</v>
      </c>
      <c r="H67" s="19">
        <f t="shared" si="24"/>
        <v>0</v>
      </c>
      <c r="I67" s="19">
        <f t="shared" si="24"/>
        <v>0</v>
      </c>
      <c r="J67" s="19">
        <f t="shared" si="24"/>
        <v>0</v>
      </c>
      <c r="K67" s="19">
        <f t="shared" si="24"/>
        <v>0</v>
      </c>
      <c r="L67" s="19">
        <f t="shared" si="24"/>
        <v>0</v>
      </c>
      <c r="M67" s="19">
        <f t="shared" si="24"/>
        <v>0</v>
      </c>
      <c r="N67" s="19">
        <f t="shared" si="24"/>
        <v>0</v>
      </c>
      <c r="O67" s="19">
        <f t="shared" si="24"/>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5">IFERROR(G$67,"")</f>
        <v>0</v>
      </c>
      <c r="H69" s="20">
        <f t="shared" si="25"/>
        <v>0</v>
      </c>
      <c r="I69" s="20">
        <f t="shared" si="25"/>
        <v>0</v>
      </c>
      <c r="J69" s="20">
        <f t="shared" si="25"/>
        <v>0</v>
      </c>
      <c r="K69" s="20">
        <f t="shared" si="25"/>
        <v>0</v>
      </c>
      <c r="L69" s="20">
        <f t="shared" si="25"/>
        <v>0</v>
      </c>
      <c r="M69" s="20">
        <f t="shared" si="25"/>
        <v>0</v>
      </c>
      <c r="N69" s="20">
        <f t="shared" si="25"/>
        <v>0</v>
      </c>
      <c r="O69" s="20">
        <f t="shared" si="25"/>
        <v>0</v>
      </c>
      <c r="P69" s="122"/>
    </row>
    <row r="70" spans="1:16" ht="30"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6">$K$56</f>
        <v/>
      </c>
      <c r="M73" s="127" t="str">
        <f t="shared" si="26"/>
        <v/>
      </c>
      <c r="N73" s="127" t="str">
        <f t="shared" si="26"/>
        <v/>
      </c>
      <c r="O73" s="127" t="str">
        <f t="shared" si="26"/>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7">IF(AND(G$72=ROUNDDOWN(G$72,3),G$72&lt;=0.1,G$72&lt;&gt;""),"","←←確認してください ")</f>
        <v/>
      </c>
      <c r="H75" s="59" t="str">
        <f t="shared" si="27"/>
        <v/>
      </c>
      <c r="I75" s="59" t="str">
        <f t="shared" si="27"/>
        <v/>
      </c>
      <c r="J75" s="59" t="str">
        <f t="shared" si="27"/>
        <v/>
      </c>
      <c r="K75" s="59" t="str">
        <f t="shared" si="27"/>
        <v/>
      </c>
      <c r="L75" s="59" t="str">
        <f t="shared" si="27"/>
        <v/>
      </c>
      <c r="M75" s="59" t="str">
        <f t="shared" si="27"/>
        <v/>
      </c>
      <c r="N75" s="59" t="str">
        <f t="shared" si="27"/>
        <v/>
      </c>
      <c r="O75" s="59" t="str">
        <f t="shared" si="27"/>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28">H$26</f>
        <v>25</v>
      </c>
      <c r="I77" s="134">
        <f t="shared" si="28"/>
        <v>26</v>
      </c>
      <c r="J77" s="134">
        <f t="shared" si="28"/>
        <v>27</v>
      </c>
      <c r="K77" s="134">
        <f t="shared" si="28"/>
        <v>28</v>
      </c>
      <c r="L77" s="134">
        <f t="shared" si="28"/>
        <v>29</v>
      </c>
      <c r="M77" s="134">
        <f t="shared" si="28"/>
        <v>30</v>
      </c>
      <c r="N77" s="134">
        <f t="shared" si="28"/>
        <v>31</v>
      </c>
      <c r="O77" s="134">
        <f t="shared" si="28"/>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9">SUM(G$78:G$81)</f>
        <v>0</v>
      </c>
      <c r="H82" s="16">
        <f t="shared" si="29"/>
        <v>0</v>
      </c>
      <c r="I82" s="16">
        <f t="shared" si="29"/>
        <v>0</v>
      </c>
      <c r="J82" s="16">
        <f t="shared" si="29"/>
        <v>0</v>
      </c>
      <c r="K82" s="16">
        <f t="shared" si="29"/>
        <v>0</v>
      </c>
      <c r="L82" s="16">
        <f t="shared" si="29"/>
        <v>0</v>
      </c>
      <c r="M82" s="16">
        <f t="shared" si="29"/>
        <v>0</v>
      </c>
      <c r="N82" s="16">
        <f t="shared" si="29"/>
        <v>0</v>
      </c>
      <c r="O82" s="16">
        <f t="shared" si="29"/>
        <v>0</v>
      </c>
      <c r="P82" s="122"/>
    </row>
    <row r="83" spans="1:16" ht="15.75" customHeight="1" x14ac:dyDescent="0.15">
      <c r="A83" s="132"/>
      <c r="B83" s="131"/>
      <c r="D83" s="226"/>
      <c r="E83" s="221" t="s">
        <v>5</v>
      </c>
      <c r="F83" s="222"/>
      <c r="G83" s="9">
        <f>IF(G$92="",ROUNDDOWN(G$82*G$89,0),"　未入力あり")</f>
        <v>0</v>
      </c>
      <c r="H83" s="9">
        <f t="shared" ref="H83:O83" si="30">IF(H$92="",ROUNDDOWN(H$82*H$89,0),"　未入力あり")</f>
        <v>0</v>
      </c>
      <c r="I83" s="9">
        <f t="shared" si="30"/>
        <v>0</v>
      </c>
      <c r="J83" s="9">
        <f t="shared" si="30"/>
        <v>0</v>
      </c>
      <c r="K83" s="9">
        <f t="shared" si="30"/>
        <v>0</v>
      </c>
      <c r="L83" s="9">
        <f t="shared" si="30"/>
        <v>0</v>
      </c>
      <c r="M83" s="9">
        <f t="shared" si="30"/>
        <v>0</v>
      </c>
      <c r="N83" s="9">
        <f t="shared" si="30"/>
        <v>0</v>
      </c>
      <c r="O83" s="9">
        <f t="shared" si="30"/>
        <v>0</v>
      </c>
      <c r="P83" s="122"/>
    </row>
    <row r="84" spans="1:16" ht="15.75" customHeight="1" x14ac:dyDescent="0.15">
      <c r="A84" s="132"/>
      <c r="B84" s="131"/>
      <c r="D84" s="226"/>
      <c r="E84" s="208" t="s">
        <v>11</v>
      </c>
      <c r="F84" s="209"/>
      <c r="G84" s="19">
        <f t="shared" ref="G84:O84" si="31">IFERROR(G83+G82,"")</f>
        <v>0</v>
      </c>
      <c r="H84" s="19">
        <f t="shared" si="31"/>
        <v>0</v>
      </c>
      <c r="I84" s="19">
        <f t="shared" si="31"/>
        <v>0</v>
      </c>
      <c r="J84" s="19">
        <f t="shared" si="31"/>
        <v>0</v>
      </c>
      <c r="K84" s="19">
        <f t="shared" si="31"/>
        <v>0</v>
      </c>
      <c r="L84" s="19">
        <f t="shared" si="31"/>
        <v>0</v>
      </c>
      <c r="M84" s="19">
        <f t="shared" si="31"/>
        <v>0</v>
      </c>
      <c r="N84" s="19">
        <f t="shared" si="31"/>
        <v>0</v>
      </c>
      <c r="O84" s="19">
        <f t="shared" si="31"/>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2">IFERROR(G$84,"")</f>
        <v>0</v>
      </c>
      <c r="H86" s="20">
        <f t="shared" si="32"/>
        <v>0</v>
      </c>
      <c r="I86" s="20">
        <f t="shared" si="32"/>
        <v>0</v>
      </c>
      <c r="J86" s="20">
        <f t="shared" si="32"/>
        <v>0</v>
      </c>
      <c r="K86" s="20">
        <f t="shared" si="32"/>
        <v>0</v>
      </c>
      <c r="L86" s="20">
        <f t="shared" si="32"/>
        <v>0</v>
      </c>
      <c r="M86" s="20">
        <f t="shared" si="32"/>
        <v>0</v>
      </c>
      <c r="N86" s="20">
        <f t="shared" si="32"/>
        <v>0</v>
      </c>
      <c r="O86" s="20">
        <f t="shared" si="32"/>
        <v>0</v>
      </c>
      <c r="P86" s="122"/>
    </row>
    <row r="87" spans="1:16" ht="30"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3">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4">$K$56</f>
        <v/>
      </c>
      <c r="M90" s="127" t="str">
        <f t="shared" si="34"/>
        <v/>
      </c>
      <c r="N90" s="127" t="str">
        <f t="shared" si="34"/>
        <v/>
      </c>
      <c r="O90" s="127" t="str">
        <f t="shared" si="34"/>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5">IF(AND(G$89=ROUNDDOWN(G$89,3),G$89&lt;=0.1,G$89&lt;&gt;""),"","←←確認してください ")</f>
        <v/>
      </c>
      <c r="H92" s="59" t="str">
        <f t="shared" si="35"/>
        <v/>
      </c>
      <c r="I92" s="59" t="str">
        <f t="shared" si="35"/>
        <v/>
      </c>
      <c r="J92" s="59" t="str">
        <f t="shared" si="35"/>
        <v/>
      </c>
      <c r="K92" s="59" t="str">
        <f t="shared" si="35"/>
        <v/>
      </c>
      <c r="L92" s="59" t="str">
        <f t="shared" si="35"/>
        <v/>
      </c>
      <c r="M92" s="59" t="str">
        <f t="shared" si="35"/>
        <v/>
      </c>
      <c r="N92" s="59" t="str">
        <f t="shared" si="35"/>
        <v/>
      </c>
      <c r="O92" s="59" t="str">
        <f t="shared" si="35"/>
        <v/>
      </c>
      <c r="P92" s="3"/>
    </row>
    <row r="93" spans="1:16" x14ac:dyDescent="0.15">
      <c r="A93" s="131"/>
      <c r="B93" s="131"/>
    </row>
    <row r="94" spans="1:16" x14ac:dyDescent="0.15">
      <c r="A94" s="131"/>
      <c r="B94" s="131"/>
    </row>
    <row r="95" spans="1:16" x14ac:dyDescent="0.15">
      <c r="A95" s="131"/>
      <c r="B95" s="131"/>
    </row>
    <row r="96" spans="1:16" x14ac:dyDescent="0.15">
      <c r="A96" s="131"/>
      <c r="B96" s="131"/>
    </row>
    <row r="97" spans="1:2" x14ac:dyDescent="0.15">
      <c r="A97" s="131"/>
      <c r="B97" s="131"/>
    </row>
    <row r="98" spans="1:2" x14ac:dyDescent="0.15">
      <c r="A98" s="131"/>
      <c r="B98" s="131"/>
    </row>
  </sheetData>
  <sheetProtection password="CEAA" sheet="1" objects="1" scenarios="1" formatCells="0" formatColumns="0"/>
  <protectedRanges>
    <protectedRange sqref="A23:B23" name="範囲1"/>
    <protectedRange sqref="F23:F24" name="範囲2_1_1"/>
    <protectedRange sqref="G38:O38 G72:O72 G89:O89 G55:O55" name="範囲3"/>
    <protectedRange sqref="G27:O30" name="範囲6"/>
    <protectedRange sqref="G44:O47" name="範囲6_1"/>
    <protectedRange sqref="G61:O64" name="範囲6_2"/>
    <protectedRange sqref="G78:O81" name="範囲6_3"/>
  </protectedRanges>
  <mergeCells count="83">
    <mergeCell ref="E74:F74"/>
    <mergeCell ref="E91:F91"/>
    <mergeCell ref="E18:P18"/>
    <mergeCell ref="E89:F89"/>
    <mergeCell ref="E90:F90"/>
    <mergeCell ref="D42:E42"/>
    <mergeCell ref="E38:F38"/>
    <mergeCell ref="E39:F39"/>
    <mergeCell ref="E41:F41"/>
    <mergeCell ref="E40:F40"/>
    <mergeCell ref="E66:F66"/>
    <mergeCell ref="E67:F67"/>
    <mergeCell ref="E69:F69"/>
    <mergeCell ref="F19:P19"/>
    <mergeCell ref="F23:O23"/>
    <mergeCell ref="E92:F92"/>
    <mergeCell ref="D61:D71"/>
    <mergeCell ref="E68:F68"/>
    <mergeCell ref="E70:F70"/>
    <mergeCell ref="E71:F71"/>
    <mergeCell ref="E62:F62"/>
    <mergeCell ref="E73:F73"/>
    <mergeCell ref="E75:F75"/>
    <mergeCell ref="E82:F82"/>
    <mergeCell ref="E83:F83"/>
    <mergeCell ref="E84:F84"/>
    <mergeCell ref="E72:F72"/>
    <mergeCell ref="E63:F63"/>
    <mergeCell ref="E64:F64"/>
    <mergeCell ref="E61:F61"/>
    <mergeCell ref="E65:F65"/>
    <mergeCell ref="A77:B77"/>
    <mergeCell ref="D78:D88"/>
    <mergeCell ref="E85:F85"/>
    <mergeCell ref="E87:F87"/>
    <mergeCell ref="E88:F88"/>
    <mergeCell ref="E86:F86"/>
    <mergeCell ref="E78:F78"/>
    <mergeCell ref="E77:F77"/>
    <mergeCell ref="E79:F79"/>
    <mergeCell ref="E80:F80"/>
    <mergeCell ref="E81:F81"/>
    <mergeCell ref="A60:B60"/>
    <mergeCell ref="E46:F46"/>
    <mergeCell ref="E47:F47"/>
    <mergeCell ref="E48:F48"/>
    <mergeCell ref="E49:F49"/>
    <mergeCell ref="E57:F57"/>
    <mergeCell ref="E55:F55"/>
    <mergeCell ref="E56:F56"/>
    <mergeCell ref="E58:F58"/>
    <mergeCell ref="E60:F60"/>
    <mergeCell ref="A43:B43"/>
    <mergeCell ref="D44:D54"/>
    <mergeCell ref="E51:F51"/>
    <mergeCell ref="E53:F53"/>
    <mergeCell ref="E54:F54"/>
    <mergeCell ref="E45:F45"/>
    <mergeCell ref="E43:F43"/>
    <mergeCell ref="E44:F44"/>
    <mergeCell ref="E50:F50"/>
    <mergeCell ref="E52:F52"/>
    <mergeCell ref="A26:B26"/>
    <mergeCell ref="D27:D37"/>
    <mergeCell ref="E33:F33"/>
    <mergeCell ref="E35:F35"/>
    <mergeCell ref="E36:F36"/>
    <mergeCell ref="E26:F26"/>
    <mergeCell ref="E27:F27"/>
    <mergeCell ref="E28:F28"/>
    <mergeCell ref="E29:F29"/>
    <mergeCell ref="E30:F30"/>
    <mergeCell ref="E31:F31"/>
    <mergeCell ref="E32:F32"/>
    <mergeCell ref="E34:F34"/>
    <mergeCell ref="E37:F37"/>
    <mergeCell ref="A24:B24"/>
    <mergeCell ref="F20:P20"/>
    <mergeCell ref="F21:P21"/>
    <mergeCell ref="A22:B22"/>
    <mergeCell ref="F22:P22"/>
    <mergeCell ref="A23:B23"/>
    <mergeCell ref="F24:O24"/>
  </mergeCells>
  <phoneticPr fontId="2"/>
  <conditionalFormatting sqref="C77:P92 D42:P76">
    <cfRule type="expression" dxfId="84" priority="48">
      <formula>$A$23="１：税抜経費"</formula>
    </cfRule>
  </conditionalFormatting>
  <conditionalFormatting sqref="D25:P41 C77:P92 D59:P76">
    <cfRule type="expression" dxfId="83" priority="47">
      <formula>$A$23="２：税込経費"</formula>
    </cfRule>
  </conditionalFormatting>
  <conditionalFormatting sqref="C77:P92 D25:P58 D76:P76">
    <cfRule type="expression" dxfId="82" priority="45">
      <formula>$A$23="３：税抜→税込経費へ変更"</formula>
    </cfRule>
  </conditionalFormatting>
  <conditionalFormatting sqref="D25:P75">
    <cfRule type="expression" dxfId="81" priority="44">
      <formula>$A$23="４：税込→税抜経費へ変更"</formula>
    </cfRule>
  </conditionalFormatting>
  <conditionalFormatting sqref="C26:C41">
    <cfRule type="expression" dxfId="80" priority="13">
      <formula>$A$23="２：税込経費"</formula>
    </cfRule>
  </conditionalFormatting>
  <conditionalFormatting sqref="C26:C41">
    <cfRule type="expression" dxfId="79" priority="12">
      <formula>$A$23="３：税抜→税込経費へ変更"</formula>
    </cfRule>
  </conditionalFormatting>
  <conditionalFormatting sqref="C26:C41">
    <cfRule type="expression" dxfId="78" priority="11">
      <formula>$A$23="４：税込→税抜経費へ変更"</formula>
    </cfRule>
  </conditionalFormatting>
  <conditionalFormatting sqref="C25">
    <cfRule type="expression" dxfId="77" priority="10">
      <formula>$A$23="２：税込経費"</formula>
    </cfRule>
  </conditionalFormatting>
  <conditionalFormatting sqref="C25">
    <cfRule type="expression" dxfId="76" priority="9">
      <formula>$A$23="３：税抜→税込経費へ変更"</formula>
    </cfRule>
  </conditionalFormatting>
  <conditionalFormatting sqref="C25">
    <cfRule type="expression" dxfId="75" priority="8">
      <formula>$A$23="４：税込→税抜経費へ変更"</formula>
    </cfRule>
  </conditionalFormatting>
  <conditionalFormatting sqref="C42:C76">
    <cfRule type="expression" dxfId="74" priority="7">
      <formula>$A$23="１：税抜経費"</formula>
    </cfRule>
  </conditionalFormatting>
  <conditionalFormatting sqref="C59:C76">
    <cfRule type="expression" dxfId="73" priority="6">
      <formula>$A$23="２：税込経費"</formula>
    </cfRule>
  </conditionalFormatting>
  <conditionalFormatting sqref="C42:C58 C76">
    <cfRule type="expression" dxfId="72" priority="5">
      <formula>$A$23="３：税抜→税込経費へ変更"</formula>
    </cfRule>
  </conditionalFormatting>
  <conditionalFormatting sqref="C42:C75">
    <cfRule type="expression" dxfId="71" priority="4">
      <formula>$A$23="４：税込→税抜経費へ変更"</formula>
    </cfRule>
  </conditionalFormatting>
  <conditionalFormatting sqref="C42">
    <cfRule type="expression" dxfId="70" priority="3">
      <formula>$A$23="２：税込経費"</formula>
    </cfRule>
  </conditionalFormatting>
  <conditionalFormatting sqref="C59">
    <cfRule type="expression" dxfId="69" priority="2">
      <formula>$A$23="３：税抜→税込経費へ変更"</formula>
    </cfRule>
  </conditionalFormatting>
  <conditionalFormatting sqref="C76">
    <cfRule type="expression" dxfId="68" priority="1">
      <formula>$A$23="４：税込→税抜経費へ変更"</formula>
    </cfRule>
  </conditionalFormatting>
  <dataValidations count="2">
    <dataValidation type="whole" operator="greaterThanOrEqual" allowBlank="1" showInputMessage="1" showErrorMessage="1" error="整数を入力してください。" sqref="G27:O30 G61:O64 G44:O47 G78:O81">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ax="16383" man="1"/>
    <brk id="58" max="16383" man="1"/>
    <brk id="7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P101"/>
  <sheetViews>
    <sheetView zoomScale="90" zoomScaleNormal="90" workbookViewId="0">
      <selection activeCell="F23" sqref="F23:O23"/>
    </sheetView>
  </sheetViews>
  <sheetFormatPr defaultRowHeight="13.5" x14ac:dyDescent="0.15"/>
  <cols>
    <col min="1" max="2" width="14.625" customWidth="1"/>
    <col min="3" max="3" width="3.625" bestFit="1" customWidth="1"/>
    <col min="4" max="4" width="5.5" customWidth="1"/>
    <col min="5" max="5" width="17.75" customWidth="1"/>
    <col min="6" max="6" width="21.125" customWidth="1"/>
    <col min="7" max="15" width="12.75" customWidth="1"/>
    <col min="16" max="16" width="13.625" customWidth="1"/>
  </cols>
  <sheetData>
    <row r="1" spans="1:16" x14ac:dyDescent="0.15">
      <c r="A1" t="str">
        <f>代表研究者用!A1</f>
        <v>（28-4）</v>
      </c>
    </row>
    <row r="2" spans="1:16" ht="14.25" x14ac:dyDescent="0.15">
      <c r="A2" s="12"/>
      <c r="B2" s="3"/>
      <c r="C2" s="3"/>
      <c r="D2" s="3"/>
      <c r="E2" s="32" t="str">
        <f>代表研究者用!E2</f>
        <v>［記入要領］</v>
      </c>
      <c r="F2" s="3"/>
      <c r="G2" s="3"/>
      <c r="H2" s="3"/>
      <c r="I2" s="3"/>
      <c r="J2" s="3"/>
      <c r="K2" s="3"/>
      <c r="L2" s="3"/>
      <c r="M2" s="3"/>
      <c r="N2" s="3"/>
      <c r="O2" s="3"/>
      <c r="P2" s="3"/>
    </row>
    <row r="3" spans="1:16" ht="14.25" x14ac:dyDescent="0.15">
      <c r="A3" s="3"/>
      <c r="B3" s="3"/>
      <c r="C3" s="3"/>
      <c r="D3" s="3"/>
      <c r="E3" s="105" t="str">
        <f>代表研究者用!E3</f>
        <v>１．水色地のセルに名称、数値等を記入してください。（水色地のセルは保護されておりませんので、記載可能です。）</v>
      </c>
      <c r="F3" s="13"/>
      <c r="G3" s="3"/>
      <c r="H3" s="3"/>
      <c r="I3" s="3"/>
      <c r="J3" s="3"/>
      <c r="K3" s="3"/>
      <c r="L3" s="3"/>
      <c r="M3" s="3"/>
      <c r="N3" s="3"/>
      <c r="O3" s="3"/>
      <c r="P3" s="12"/>
    </row>
    <row r="4" spans="1:16" x14ac:dyDescent="0.15">
      <c r="A4" s="3"/>
      <c r="B4" s="3"/>
      <c r="C4" s="3"/>
      <c r="D4" s="3"/>
      <c r="E4" s="33" t="str">
        <f>代表研究者用!E4</f>
        <v>　　・費用欄は０円を含め記入してください。</v>
      </c>
      <c r="F4" s="6"/>
      <c r="G4" s="3"/>
      <c r="H4" s="3"/>
      <c r="I4" s="3"/>
      <c r="J4" s="3"/>
      <c r="K4" s="3"/>
      <c r="L4" s="3"/>
      <c r="M4" s="3"/>
      <c r="N4" s="3"/>
      <c r="O4" s="3"/>
      <c r="P4" s="3"/>
    </row>
    <row r="5" spans="1:16" x14ac:dyDescent="0.15">
      <c r="A5" s="3"/>
      <c r="B5" s="3"/>
      <c r="C5" s="3"/>
      <c r="D5" s="3"/>
      <c r="E5" s="33" t="str">
        <f>代表研究者用!E5</f>
        <v>　　・文字入力が不要なセルは空欄にしておいてください。</v>
      </c>
      <c r="F5" s="7"/>
      <c r="G5" s="3"/>
      <c r="H5" s="3"/>
      <c r="I5" s="3"/>
      <c r="J5" s="3"/>
      <c r="K5" s="3"/>
      <c r="L5" s="3"/>
      <c r="M5" s="3"/>
      <c r="N5" s="3"/>
      <c r="O5" s="3"/>
      <c r="P5" s="3"/>
    </row>
    <row r="6" spans="1:16" x14ac:dyDescent="0.15">
      <c r="A6" s="3"/>
      <c r="B6" s="3"/>
      <c r="C6" s="3"/>
      <c r="D6" s="3"/>
      <c r="E6" s="33" t="str">
        <f>代表研究者用!E6</f>
        <v>　　・一般管理費率は小数点第２位以下を切り捨てた比率（一般管理費率計算書で提示した率）を記入してください。</v>
      </c>
      <c r="F6" s="1"/>
      <c r="G6" s="3"/>
      <c r="H6" s="3"/>
      <c r="I6" s="3"/>
      <c r="J6" s="3"/>
      <c r="K6" s="3"/>
      <c r="L6" s="3"/>
      <c r="M6" s="3"/>
      <c r="N6" s="3"/>
      <c r="O6" s="3"/>
      <c r="P6" s="3"/>
    </row>
    <row r="7" spans="1:16" x14ac:dyDescent="0.15">
      <c r="A7" s="3"/>
      <c r="B7" s="3"/>
      <c r="C7" s="3"/>
      <c r="D7" s="5"/>
      <c r="E7" s="33" t="str">
        <f>代表研究者用!E7</f>
        <v>　　・契約年度（変更契約年度含む）以降の費用欄には各年度の計画額を記入してください。</v>
      </c>
      <c r="F7" s="7"/>
      <c r="G7" s="3"/>
      <c r="H7" s="3"/>
      <c r="I7" s="3"/>
      <c r="J7" s="3"/>
      <c r="K7" s="3"/>
      <c r="L7" s="3"/>
      <c r="M7" s="3"/>
      <c r="N7" s="3"/>
      <c r="O7" s="3"/>
      <c r="P7" s="3"/>
    </row>
    <row r="8" spans="1:16" x14ac:dyDescent="0.15">
      <c r="A8" s="3"/>
      <c r="B8" s="3"/>
      <c r="C8" s="3"/>
      <c r="D8" s="5"/>
      <c r="E8" s="33" t="str">
        <f>代表研究者用!E8</f>
        <v>　  ・費用欄の金額は整数で記入してください。計算式又は小数以下を記入しないでください。</v>
      </c>
      <c r="F8" s="3"/>
      <c r="G8" s="24"/>
      <c r="H8" s="24"/>
      <c r="I8" s="24"/>
      <c r="J8" s="24"/>
      <c r="K8" s="24"/>
      <c r="L8" s="24"/>
      <c r="M8" s="24"/>
      <c r="N8" s="24"/>
      <c r="O8" s="24"/>
      <c r="P8" s="4"/>
    </row>
    <row r="9" spans="1:16" x14ac:dyDescent="0.15">
      <c r="A9" s="3"/>
      <c r="B9" s="3"/>
      <c r="C9" s="3"/>
      <c r="D9" s="5"/>
      <c r="E9" s="106" t="str">
        <f>代表研究者用!E9</f>
        <v>　　・黄色地のセルは数式等が設定されております。（セルは改変できないように保護されております。）</v>
      </c>
      <c r="F9" s="23"/>
      <c r="G9" s="24"/>
      <c r="H9" s="24"/>
      <c r="I9" s="24"/>
      <c r="J9" s="24"/>
      <c r="K9" s="24"/>
      <c r="L9" s="24"/>
      <c r="M9" s="24"/>
      <c r="N9" s="24"/>
      <c r="O9" s="24"/>
      <c r="P9" s="4"/>
    </row>
    <row r="10" spans="1:16" x14ac:dyDescent="0.15">
      <c r="A10" s="3"/>
      <c r="B10" s="3"/>
      <c r="C10" s="3"/>
      <c r="D10" s="5"/>
      <c r="E10" s="33"/>
      <c r="F10" s="23"/>
      <c r="G10" s="24"/>
      <c r="H10" s="24"/>
      <c r="I10" s="24"/>
      <c r="J10" s="24"/>
      <c r="K10" s="24"/>
      <c r="L10" s="24"/>
      <c r="M10" s="24"/>
      <c r="N10" s="24"/>
      <c r="O10" s="24"/>
      <c r="P10" s="4"/>
    </row>
    <row r="11" spans="1:16" x14ac:dyDescent="0.15">
      <c r="A11" s="3"/>
      <c r="B11" s="3"/>
      <c r="C11" s="3"/>
      <c r="D11" s="3"/>
      <c r="E11" s="33" t="str">
        <f>代表研究者用!E11</f>
        <v>２．過去年度の費用欄には契約書に添付の「実施計画書別紙１」に記載されている計画額を記入してください。</v>
      </c>
      <c r="F11" s="1"/>
      <c r="G11" s="3"/>
      <c r="H11" s="3"/>
      <c r="I11" s="3"/>
      <c r="J11" s="3"/>
      <c r="K11" s="3"/>
      <c r="L11" s="3"/>
      <c r="M11" s="3"/>
      <c r="N11" s="3"/>
      <c r="O11" s="3"/>
      <c r="P11" s="3"/>
    </row>
    <row r="12" spans="1:16" x14ac:dyDescent="0.15">
      <c r="A12" s="3"/>
      <c r="B12" s="3"/>
      <c r="C12" s="3"/>
      <c r="D12" s="5"/>
      <c r="E12" s="33" t="str">
        <f>代表研究者用!E12</f>
        <v>　　　ただし、繰越が承認された課題については承認後の金額を記入してください。</v>
      </c>
      <c r="F12" s="7"/>
      <c r="G12" s="3"/>
      <c r="H12" s="3"/>
      <c r="I12" s="3"/>
      <c r="J12" s="3"/>
      <c r="K12" s="3"/>
      <c r="L12" s="3"/>
      <c r="M12" s="3"/>
      <c r="N12" s="3"/>
      <c r="O12" s="3"/>
      <c r="P12" s="3"/>
    </row>
    <row r="13" spans="1:16" ht="14.25" x14ac:dyDescent="0.15">
      <c r="A13" s="3"/>
      <c r="B13" s="3"/>
      <c r="C13" s="3"/>
      <c r="D13" s="5"/>
      <c r="E13" s="34" t="str">
        <f>研究分担者１用!E13</f>
        <v>［その他］</v>
      </c>
      <c r="F13" s="25"/>
      <c r="G13" s="25"/>
      <c r="H13" s="25"/>
      <c r="I13" s="25"/>
      <c r="J13" s="25"/>
      <c r="K13" s="25"/>
      <c r="L13" s="25"/>
      <c r="M13" s="25"/>
      <c r="N13" s="25"/>
      <c r="O13" s="25"/>
      <c r="P13" s="4"/>
    </row>
    <row r="14" spans="1:16" x14ac:dyDescent="0.15">
      <c r="A14" s="3"/>
      <c r="B14" s="3"/>
      <c r="C14" s="3"/>
      <c r="D14" s="3"/>
      <c r="E14" s="39" t="str">
        <f>研究分担者１用!E14</f>
        <v>１．契約書には契約年度以外は非表示にして印刷した別紙１を添付します。</v>
      </c>
      <c r="F14" s="3"/>
      <c r="G14" s="25"/>
      <c r="H14" s="25"/>
      <c r="I14" s="25"/>
      <c r="J14" s="25"/>
      <c r="K14" s="25"/>
      <c r="L14" s="25"/>
      <c r="M14" s="25"/>
      <c r="N14" s="25"/>
      <c r="O14" s="25"/>
      <c r="P14" s="4"/>
    </row>
    <row r="15" spans="1:16" x14ac:dyDescent="0.15">
      <c r="A15" s="3"/>
      <c r="B15" s="3"/>
      <c r="C15" s="3"/>
      <c r="D15" s="3"/>
      <c r="E15" s="38" t="str">
        <f>研究分担者１用!E15</f>
        <v>２．契約書には研究開発課題全体の実施計画書(本文）と各者ごとの別紙１を添付します。</v>
      </c>
      <c r="F15" s="1"/>
      <c r="G15" s="3"/>
      <c r="H15" s="3"/>
      <c r="I15" s="3"/>
      <c r="J15" s="3"/>
      <c r="K15" s="3"/>
      <c r="L15" s="3"/>
      <c r="M15" s="3"/>
      <c r="N15" s="3"/>
      <c r="O15" s="3"/>
      <c r="P15" s="3"/>
    </row>
    <row r="16" spans="1:16" x14ac:dyDescent="0.15">
      <c r="A16" s="3"/>
      <c r="B16" s="3"/>
      <c r="C16" s="3"/>
      <c r="D16" s="3"/>
      <c r="E16" s="38" t="str">
        <f>研究分担者１用!E16</f>
        <v>３．研究分担者の消費税率は代表研究者の消費税率と同率とします。</v>
      </c>
      <c r="F16" s="1"/>
      <c r="G16" s="3"/>
      <c r="H16" s="3"/>
      <c r="I16" s="3"/>
      <c r="J16" s="3"/>
      <c r="K16" s="3"/>
      <c r="L16" s="3"/>
      <c r="M16" s="3"/>
      <c r="N16" s="3"/>
      <c r="O16" s="3"/>
      <c r="P16" s="3"/>
    </row>
    <row r="17" spans="1:16" x14ac:dyDescent="0.15">
      <c r="A17" s="3"/>
      <c r="B17" s="3"/>
      <c r="C17" s="3"/>
      <c r="D17" s="3"/>
      <c r="E17" s="35"/>
      <c r="F17" s="1"/>
      <c r="G17" s="3"/>
      <c r="H17" s="3"/>
      <c r="I17" s="3"/>
      <c r="J17" s="3"/>
      <c r="K17" s="3"/>
      <c r="L17" s="3"/>
      <c r="M17" s="3"/>
      <c r="N17" s="3"/>
      <c r="O17" s="3"/>
      <c r="P17" s="3"/>
    </row>
    <row r="18" spans="1:16" ht="40.5" customHeight="1" x14ac:dyDescent="0.15">
      <c r="A18" s="3"/>
      <c r="B18" s="3"/>
      <c r="C18" s="3"/>
      <c r="D18" s="3"/>
      <c r="E18" s="178" t="str">
        <f>代表研究者用!$E$18</f>
        <v>研究開発課題必要概算経費一覧表【連名契約】【税込用・税抜用】</v>
      </c>
      <c r="F18" s="178"/>
      <c r="G18" s="178"/>
      <c r="H18" s="178"/>
      <c r="I18" s="178"/>
      <c r="J18" s="178"/>
      <c r="K18" s="178"/>
      <c r="L18" s="178"/>
      <c r="M18" s="178"/>
      <c r="N18" s="178"/>
      <c r="O18" s="178"/>
      <c r="P18" s="178"/>
    </row>
    <row r="19" spans="1:16" ht="20.100000000000001" customHeight="1" x14ac:dyDescent="0.15">
      <c r="C19" s="146" t="s">
        <v>76</v>
      </c>
      <c r="E19" s="11" t="s">
        <v>62</v>
      </c>
      <c r="F19" s="253" t="str">
        <f>IFERROR(代表研究者用!$F$19&amp;"","")</f>
        <v/>
      </c>
      <c r="G19" s="254"/>
      <c r="H19" s="254"/>
      <c r="I19" s="254"/>
      <c r="J19" s="254"/>
      <c r="K19" s="254"/>
      <c r="L19" s="254"/>
      <c r="M19" s="254"/>
      <c r="N19" s="254"/>
      <c r="O19" s="254"/>
      <c r="P19" s="254"/>
    </row>
    <row r="20" spans="1:16" ht="27" customHeight="1" x14ac:dyDescent="0.15">
      <c r="C20" s="11" t="s">
        <v>77</v>
      </c>
      <c r="E20" s="45" t="s">
        <v>72</v>
      </c>
      <c r="F20" s="250" t="str">
        <f>代表研究者用!$F$20</f>
        <v>○○○の研究開発</v>
      </c>
      <c r="G20" s="250"/>
      <c r="H20" s="250"/>
      <c r="I20" s="250"/>
      <c r="J20" s="250"/>
      <c r="K20" s="250"/>
      <c r="L20" s="250"/>
      <c r="M20" s="250"/>
      <c r="N20" s="250"/>
      <c r="O20" s="250"/>
      <c r="P20" s="250"/>
    </row>
    <row r="21" spans="1:16" ht="27" customHeight="1" x14ac:dyDescent="0.15">
      <c r="C21" s="11" t="s">
        <v>78</v>
      </c>
      <c r="E21" s="2" t="s">
        <v>73</v>
      </c>
      <c r="F21" s="250" t="str">
        <f>代表研究者用!$F$21</f>
        <v>課題Ⅹ　ｚｚｚｚ＊＊＊＊＊＊＊＊</v>
      </c>
      <c r="G21" s="250"/>
      <c r="H21" s="250"/>
      <c r="I21" s="250"/>
      <c r="J21" s="250"/>
      <c r="K21" s="250"/>
      <c r="L21" s="250"/>
      <c r="M21" s="250"/>
      <c r="N21" s="250"/>
      <c r="O21" s="250"/>
      <c r="P21" s="250"/>
    </row>
    <row r="22" spans="1:16" ht="27" customHeight="1" thickBot="1" x14ac:dyDescent="0.2">
      <c r="A22" s="256"/>
      <c r="B22" s="256"/>
      <c r="C22" s="11" t="s">
        <v>79</v>
      </c>
      <c r="E22" s="2" t="s">
        <v>18</v>
      </c>
      <c r="F22" s="251" t="str">
        <f>代表研究者用!$F$22</f>
        <v>NNNNNN</v>
      </c>
      <c r="G22" s="251"/>
      <c r="H22" s="251"/>
      <c r="I22" s="251"/>
      <c r="J22" s="251"/>
      <c r="K22" s="251"/>
      <c r="L22" s="251"/>
      <c r="M22" s="251"/>
      <c r="N22" s="251"/>
      <c r="O22" s="251"/>
      <c r="P22" s="251"/>
    </row>
    <row r="23" spans="1:16" ht="19.5" thickBot="1" x14ac:dyDescent="0.2">
      <c r="A23" s="203" t="s">
        <v>83</v>
      </c>
      <c r="B23" s="204"/>
      <c r="C23" s="11" t="s">
        <v>80</v>
      </c>
      <c r="E23" s="2" t="s">
        <v>7</v>
      </c>
      <c r="F23" s="252"/>
      <c r="G23" s="238"/>
      <c r="H23" s="238"/>
      <c r="I23" s="238"/>
      <c r="J23" s="238"/>
      <c r="K23" s="238"/>
      <c r="L23" s="238"/>
      <c r="M23" s="238"/>
      <c r="N23" s="238"/>
      <c r="O23" s="238"/>
      <c r="P23" s="3"/>
    </row>
    <row r="24" spans="1:16" ht="18.75" customHeight="1" x14ac:dyDescent="0.15">
      <c r="A24" s="235" t="str">
        <f>IF(A23="１：税抜経費","1番の表↓に記入してください。","")&amp;
IF(A23="２：税込経費","2番の表↓↓に記入してください。","")&amp;
IF(A23="３：税抜→税込経費へ変更","3番の表↓↓↓に記入してください。","")&amp;
IF(A23="４：税込→税抜経費へ変更","4番の表↓↓↓↓に記入してください。","")</f>
        <v/>
      </c>
      <c r="B24" s="235"/>
      <c r="C24" s="11" t="s">
        <v>81</v>
      </c>
      <c r="E24" s="126" t="s">
        <v>89</v>
      </c>
      <c r="F24" s="240"/>
      <c r="G24" s="240"/>
      <c r="H24" s="240"/>
      <c r="I24" s="240"/>
      <c r="J24" s="241"/>
      <c r="K24" s="241"/>
      <c r="L24" s="241"/>
      <c r="M24" s="241"/>
      <c r="N24" s="241"/>
      <c r="O24" s="241"/>
      <c r="P24" s="90"/>
    </row>
    <row r="25" spans="1:16" s="92" customFormat="1" ht="15.75" customHeight="1" thickBot="1" x14ac:dyDescent="0.2">
      <c r="A25" s="88"/>
      <c r="B25" s="88"/>
      <c r="C25" s="71" t="s">
        <v>82</v>
      </c>
      <c r="D25" s="91" t="s">
        <v>44</v>
      </c>
      <c r="E25" s="2"/>
      <c r="F25"/>
      <c r="G25" s="89"/>
      <c r="H25" s="89"/>
      <c r="I25" s="89"/>
      <c r="J25" s="101"/>
      <c r="K25" s="89"/>
      <c r="L25" s="89"/>
      <c r="M25" s="89"/>
      <c r="N25" s="89"/>
      <c r="O25" s="89"/>
      <c r="P25" s="90" t="s">
        <v>19</v>
      </c>
    </row>
    <row r="26" spans="1:16" ht="18" customHeight="1" thickBot="1" x14ac:dyDescent="0.2">
      <c r="A26" s="210" t="str">
        <f>IF($A$23="１：税抜経費","１番 記入表  ＝＝＝＞","")</f>
        <v/>
      </c>
      <c r="B26" s="210"/>
      <c r="C26" s="94"/>
      <c r="D26" s="102" t="s">
        <v>22</v>
      </c>
      <c r="E26" s="217" t="s">
        <v>88</v>
      </c>
      <c r="F26" s="218"/>
      <c r="G26" s="134">
        <f>代表研究者用!G$26</f>
        <v>24</v>
      </c>
      <c r="H26" s="134">
        <f>G26+1</f>
        <v>25</v>
      </c>
      <c r="I26" s="134">
        <f>H26+1</f>
        <v>26</v>
      </c>
      <c r="J26" s="134">
        <f>代表研究者用!J$26</f>
        <v>27</v>
      </c>
      <c r="K26" s="134">
        <f>代表研究者用!K$26</f>
        <v>28</v>
      </c>
      <c r="L26" s="134">
        <f>代表研究者用!L$26</f>
        <v>29</v>
      </c>
      <c r="M26" s="134">
        <f>代表研究者用!M$26</f>
        <v>30</v>
      </c>
      <c r="N26" s="134">
        <f>代表研究者用!N$26</f>
        <v>31</v>
      </c>
      <c r="O26" s="134">
        <f>代表研究者用!O$26</f>
        <v>32</v>
      </c>
      <c r="P26" s="17" t="s">
        <v>16</v>
      </c>
    </row>
    <row r="27" spans="1:16" ht="15.75" customHeight="1" x14ac:dyDescent="0.15">
      <c r="A27" s="132"/>
      <c r="B27" s="131"/>
      <c r="C27" s="95"/>
      <c r="D27" s="225" t="s">
        <v>14</v>
      </c>
      <c r="E27" s="219" t="s">
        <v>1</v>
      </c>
      <c r="F27" s="220"/>
      <c r="G27" s="107">
        <v>0</v>
      </c>
      <c r="H27" s="107">
        <v>0</v>
      </c>
      <c r="I27" s="107">
        <v>0</v>
      </c>
      <c r="J27" s="107">
        <v>0</v>
      </c>
      <c r="K27" s="107">
        <v>0</v>
      </c>
      <c r="L27" s="107">
        <v>0</v>
      </c>
      <c r="M27" s="107">
        <v>0</v>
      </c>
      <c r="N27" s="107">
        <v>0</v>
      </c>
      <c r="O27" s="107">
        <v>0</v>
      </c>
      <c r="P27" s="15">
        <f>SUM($G27:$O27)</f>
        <v>0</v>
      </c>
    </row>
    <row r="28" spans="1:16" ht="15.75" customHeight="1" x14ac:dyDescent="0.15">
      <c r="A28" s="132"/>
      <c r="B28" s="131"/>
      <c r="C28" s="95"/>
      <c r="D28" s="226"/>
      <c r="E28" s="215" t="s">
        <v>2</v>
      </c>
      <c r="F28" s="216"/>
      <c r="G28" s="108">
        <v>0</v>
      </c>
      <c r="H28" s="108">
        <v>0</v>
      </c>
      <c r="I28" s="108">
        <v>0</v>
      </c>
      <c r="J28" s="108">
        <v>0</v>
      </c>
      <c r="K28" s="108">
        <v>0</v>
      </c>
      <c r="L28" s="108">
        <v>0</v>
      </c>
      <c r="M28" s="108">
        <v>0</v>
      </c>
      <c r="N28" s="108">
        <v>0</v>
      </c>
      <c r="O28" s="108">
        <v>0</v>
      </c>
      <c r="P28" s="10">
        <f t="shared" ref="P28:P32" si="0">SUM($G28:$O28)</f>
        <v>0</v>
      </c>
    </row>
    <row r="29" spans="1:16" ht="15.75" customHeight="1" x14ac:dyDescent="0.15">
      <c r="A29" s="53" t="str">
        <f>IF($A$13="１：税抜変更なし","適用シート","")</f>
        <v/>
      </c>
      <c r="B29" s="131"/>
      <c r="C29" s="95"/>
      <c r="D29" s="226"/>
      <c r="E29" s="215" t="s">
        <v>3</v>
      </c>
      <c r="F29" s="216"/>
      <c r="G29" s="108">
        <v>0</v>
      </c>
      <c r="H29" s="108">
        <v>0</v>
      </c>
      <c r="I29" s="108">
        <v>0</v>
      </c>
      <c r="J29" s="108">
        <v>0</v>
      </c>
      <c r="K29" s="108">
        <v>0</v>
      </c>
      <c r="L29" s="108">
        <v>0</v>
      </c>
      <c r="M29" s="108">
        <v>0</v>
      </c>
      <c r="N29" s="108">
        <v>0</v>
      </c>
      <c r="O29" s="108">
        <v>0</v>
      </c>
      <c r="P29" s="10">
        <f t="shared" si="0"/>
        <v>0</v>
      </c>
    </row>
    <row r="30" spans="1:16" ht="15.75" customHeight="1" x14ac:dyDescent="0.15">
      <c r="A30" s="132"/>
      <c r="B30" s="131"/>
      <c r="D30" s="226"/>
      <c r="E30" s="232" t="s">
        <v>4</v>
      </c>
      <c r="F30" s="233"/>
      <c r="G30" s="109">
        <v>0</v>
      </c>
      <c r="H30" s="109">
        <v>0</v>
      </c>
      <c r="I30" s="109">
        <v>0</v>
      </c>
      <c r="J30" s="109">
        <v>0</v>
      </c>
      <c r="K30" s="109">
        <v>0</v>
      </c>
      <c r="L30" s="109">
        <v>0</v>
      </c>
      <c r="M30" s="109">
        <v>0</v>
      </c>
      <c r="N30" s="109">
        <v>0</v>
      </c>
      <c r="O30" s="109">
        <v>0</v>
      </c>
      <c r="P30" s="22">
        <f t="shared" si="0"/>
        <v>0</v>
      </c>
    </row>
    <row r="31" spans="1:16" ht="15.75" customHeight="1" x14ac:dyDescent="0.15">
      <c r="A31" s="132"/>
      <c r="B31" s="131"/>
      <c r="D31" s="226"/>
      <c r="E31" s="208" t="s">
        <v>8</v>
      </c>
      <c r="F31" s="209"/>
      <c r="G31" s="19">
        <f t="shared" ref="G31:O31" si="1">SUM(G$27:G$30)</f>
        <v>0</v>
      </c>
      <c r="H31" s="16">
        <f t="shared" si="1"/>
        <v>0</v>
      </c>
      <c r="I31" s="16">
        <f t="shared" si="1"/>
        <v>0</v>
      </c>
      <c r="J31" s="16">
        <f t="shared" si="1"/>
        <v>0</v>
      </c>
      <c r="K31" s="16">
        <f t="shared" si="1"/>
        <v>0</v>
      </c>
      <c r="L31" s="16">
        <f t="shared" si="1"/>
        <v>0</v>
      </c>
      <c r="M31" s="16">
        <f t="shared" si="1"/>
        <v>0</v>
      </c>
      <c r="N31" s="16">
        <f t="shared" si="1"/>
        <v>0</v>
      </c>
      <c r="O31" s="16">
        <f t="shared" si="1"/>
        <v>0</v>
      </c>
      <c r="P31" s="18">
        <f>SUM($G31:$O31)</f>
        <v>0</v>
      </c>
    </row>
    <row r="32" spans="1:16" ht="15.75" customHeight="1" x14ac:dyDescent="0.15">
      <c r="A32" s="132"/>
      <c r="B32" s="131"/>
      <c r="D32" s="226"/>
      <c r="E32" s="221" t="s">
        <v>5</v>
      </c>
      <c r="F32" s="222"/>
      <c r="G32" s="9">
        <f>IF(G$41="",ROUNDDOWN(G$31*G$38,0),"　未入力あり")</f>
        <v>0</v>
      </c>
      <c r="H32" s="9">
        <f t="shared" ref="H32:O32" si="2">IF(H$41="",ROUNDDOWN(H$31*H$38,0),"　未入力あり")</f>
        <v>0</v>
      </c>
      <c r="I32" s="9">
        <f t="shared" si="2"/>
        <v>0</v>
      </c>
      <c r="J32" s="9">
        <f t="shared" si="2"/>
        <v>0</v>
      </c>
      <c r="K32" s="9">
        <f t="shared" si="2"/>
        <v>0</v>
      </c>
      <c r="L32" s="9">
        <f t="shared" si="2"/>
        <v>0</v>
      </c>
      <c r="M32" s="9">
        <f t="shared" si="2"/>
        <v>0</v>
      </c>
      <c r="N32" s="9">
        <f t="shared" si="2"/>
        <v>0</v>
      </c>
      <c r="O32" s="9">
        <f t="shared" si="2"/>
        <v>0</v>
      </c>
      <c r="P32" s="18">
        <f t="shared" si="0"/>
        <v>0</v>
      </c>
    </row>
    <row r="33" spans="1:16" ht="15.75" customHeight="1" x14ac:dyDescent="0.15">
      <c r="A33" s="132"/>
      <c r="B33" s="131"/>
      <c r="D33" s="226"/>
      <c r="E33" s="208" t="s">
        <v>11</v>
      </c>
      <c r="F33" s="209"/>
      <c r="G33" s="19">
        <f t="shared" ref="G33:O33" si="3">IFERROR(G32+G31,"")</f>
        <v>0</v>
      </c>
      <c r="H33" s="19">
        <f t="shared" si="3"/>
        <v>0</v>
      </c>
      <c r="I33" s="19">
        <f t="shared" si="3"/>
        <v>0</v>
      </c>
      <c r="J33" s="19">
        <f t="shared" si="3"/>
        <v>0</v>
      </c>
      <c r="K33" s="19">
        <f t="shared" si="3"/>
        <v>0</v>
      </c>
      <c r="L33" s="19">
        <f t="shared" si="3"/>
        <v>0</v>
      </c>
      <c r="M33" s="19">
        <f t="shared" si="3"/>
        <v>0</v>
      </c>
      <c r="N33" s="19">
        <f t="shared" si="3"/>
        <v>0</v>
      </c>
      <c r="O33" s="19">
        <f t="shared" si="3"/>
        <v>0</v>
      </c>
      <c r="P33" s="18">
        <f>SUM($G33:$O33)</f>
        <v>0</v>
      </c>
    </row>
    <row r="34" spans="1:16" ht="15.75" customHeight="1" x14ac:dyDescent="0.15">
      <c r="A34" s="132"/>
      <c r="B34" s="131"/>
      <c r="D34" s="226"/>
      <c r="E34" s="211" t="s">
        <v>12</v>
      </c>
      <c r="F34" s="212"/>
      <c r="G34" s="123"/>
      <c r="H34" s="124"/>
      <c r="I34" s="124"/>
      <c r="J34" s="124"/>
      <c r="K34" s="124"/>
      <c r="L34" s="124"/>
      <c r="M34" s="124"/>
      <c r="N34" s="124"/>
      <c r="O34" s="125"/>
      <c r="P34" s="122"/>
    </row>
    <row r="35" spans="1:16" ht="15.75" customHeight="1" x14ac:dyDescent="0.15">
      <c r="A35" s="132"/>
      <c r="B35" s="131"/>
      <c r="D35" s="226"/>
      <c r="E35" s="208" t="s">
        <v>13</v>
      </c>
      <c r="F35" s="209"/>
      <c r="G35" s="20">
        <f t="shared" ref="G35:O35" si="4">IFERROR(G$33,"")</f>
        <v>0</v>
      </c>
      <c r="H35" s="20">
        <f t="shared" si="4"/>
        <v>0</v>
      </c>
      <c r="I35" s="20">
        <f t="shared" si="4"/>
        <v>0</v>
      </c>
      <c r="J35" s="20">
        <f t="shared" si="4"/>
        <v>0</v>
      </c>
      <c r="K35" s="20">
        <f t="shared" si="4"/>
        <v>0</v>
      </c>
      <c r="L35" s="20">
        <f t="shared" si="4"/>
        <v>0</v>
      </c>
      <c r="M35" s="20">
        <f t="shared" si="4"/>
        <v>0</v>
      </c>
      <c r="N35" s="20">
        <f t="shared" si="4"/>
        <v>0</v>
      </c>
      <c r="O35" s="20">
        <f t="shared" si="4"/>
        <v>0</v>
      </c>
      <c r="P35" s="18">
        <f>SUM($G35:$O35)</f>
        <v>0</v>
      </c>
    </row>
    <row r="36" spans="1:16" ht="15.75" customHeight="1" x14ac:dyDescent="0.15">
      <c r="A36" s="132"/>
      <c r="B36" s="131"/>
      <c r="D36" s="226"/>
      <c r="E36" s="228" t="s">
        <v>28</v>
      </c>
      <c r="F36" s="229"/>
      <c r="G36" s="21" t="str">
        <f t="shared" ref="G36:O36" si="5">IFERROR(ROUNDDOWN(G35*G$39,0),"")</f>
        <v/>
      </c>
      <c r="H36" s="21" t="str">
        <f t="shared" si="5"/>
        <v/>
      </c>
      <c r="I36" s="21" t="str">
        <f t="shared" si="5"/>
        <v/>
      </c>
      <c r="J36" s="21" t="str">
        <f t="shared" si="5"/>
        <v/>
      </c>
      <c r="K36" s="21" t="str">
        <f t="shared" si="5"/>
        <v/>
      </c>
      <c r="L36" s="21" t="str">
        <f t="shared" si="5"/>
        <v/>
      </c>
      <c r="M36" s="21" t="str">
        <f t="shared" si="5"/>
        <v/>
      </c>
      <c r="N36" s="21" t="str">
        <f t="shared" si="5"/>
        <v/>
      </c>
      <c r="O36" s="21" t="str">
        <f t="shared" si="5"/>
        <v/>
      </c>
      <c r="P36" s="119">
        <f>SUM($G36:$O36)</f>
        <v>0</v>
      </c>
    </row>
    <row r="37" spans="1:16" ht="15.75" customHeight="1" thickBot="1" x14ac:dyDescent="0.2">
      <c r="A37" s="132"/>
      <c r="B37" s="131"/>
      <c r="D37" s="227"/>
      <c r="E37" s="206" t="s">
        <v>15</v>
      </c>
      <c r="F37" s="207"/>
      <c r="G37" s="85" t="str">
        <f t="shared" ref="G37:O37" si="6">IFERROR(G35+G36,"")</f>
        <v/>
      </c>
      <c r="H37" s="86" t="str">
        <f t="shared" si="6"/>
        <v/>
      </c>
      <c r="I37" s="86" t="str">
        <f t="shared" si="6"/>
        <v/>
      </c>
      <c r="J37" s="86" t="str">
        <f t="shared" si="6"/>
        <v/>
      </c>
      <c r="K37" s="86" t="str">
        <f t="shared" si="6"/>
        <v/>
      </c>
      <c r="L37" s="86" t="str">
        <f t="shared" si="6"/>
        <v/>
      </c>
      <c r="M37" s="86" t="str">
        <f t="shared" si="6"/>
        <v/>
      </c>
      <c r="N37" s="86" t="str">
        <f t="shared" si="6"/>
        <v/>
      </c>
      <c r="O37" s="86" t="str">
        <f t="shared" si="6"/>
        <v/>
      </c>
      <c r="P37" s="51">
        <f>SUM($G37:$O37)</f>
        <v>0</v>
      </c>
    </row>
    <row r="38" spans="1:16" ht="15.75" customHeight="1" x14ac:dyDescent="0.15">
      <c r="A38" s="132"/>
      <c r="B38" s="131"/>
      <c r="D38" s="14"/>
      <c r="E38" s="213" t="s">
        <v>6</v>
      </c>
      <c r="F38" s="214"/>
      <c r="G38" s="110">
        <v>0</v>
      </c>
      <c r="H38" s="110">
        <v>0</v>
      </c>
      <c r="I38" s="110">
        <v>0</v>
      </c>
      <c r="J38" s="110">
        <v>0</v>
      </c>
      <c r="K38" s="110">
        <v>0</v>
      </c>
      <c r="L38" s="110">
        <v>0</v>
      </c>
      <c r="M38" s="110">
        <v>0</v>
      </c>
      <c r="N38" s="110">
        <v>0</v>
      </c>
      <c r="O38" s="110">
        <v>0</v>
      </c>
      <c r="P38" s="4"/>
    </row>
    <row r="39" spans="1:16" ht="15.75" customHeight="1" x14ac:dyDescent="0.15">
      <c r="A39" s="132"/>
      <c r="B39" s="131"/>
      <c r="D39" s="14"/>
      <c r="E39" s="236" t="s">
        <v>0</v>
      </c>
      <c r="F39" s="236"/>
      <c r="G39" s="127" t="str">
        <f>IF("１"=LEFT(代表研究者用!$A$23,1),代表研究者用!$G$39,IF("２"=LEFT(代表研究者用!$A$23,1),代表研究者用!$G$56,IF("３"=LEFT(代表研究者用!$A$23,1),代表研究者用!$G$73,IF("４"=LEFT(代表研究者用!$A$23,1),代表研究者用!$G$90,""))))</f>
        <v/>
      </c>
      <c r="H39" s="127" t="str">
        <f>IF("１"=LEFT(代表研究者用!$A$23,1),代表研究者用!$H$39,IF("２"=LEFT(代表研究者用!$A$23,1),代表研究者用!$H$56,IF("３"=LEFT(代表研究者用!$A$23,1),代表研究者用!$H$73,IF("４"=LEFT(代表研究者用!$A$23,1),代表研究者用!$H$90,""))))</f>
        <v/>
      </c>
      <c r="I39" s="127" t="str">
        <f>IF("１"=LEFT(代表研究者用!$A$23,1),代表研究者用!$I$39,IF("２"=LEFT(代表研究者用!$A$23,1),代表研究者用!$I$56,IF("３"=LEFT(代表研究者用!$A$23,1),代表研究者用!$I$73,IF("４"=LEFT(代表研究者用!$A$23,1),代表研究者用!$I$90,""))))</f>
        <v/>
      </c>
      <c r="J39" s="127" t="str">
        <f>IF("１"=LEFT(代表研究者用!$A$23,1),代表研究者用!$J$39,IF("２"=LEFT(代表研究者用!$A$23,1),代表研究者用!$J$56,IF("３"=LEFT(代表研究者用!$A$23,1),代表研究者用!$J$73,IF("４"=LEFT(代表研究者用!$A$23,1),代表研究者用!$J$90,""))))</f>
        <v/>
      </c>
      <c r="K39" s="127" t="str">
        <f>IF("１"=LEFT(代表研究者用!$A$23,1),代表研究者用!$K$39,IF("２"=LEFT(代表研究者用!$A$23,1),代表研究者用!$K$56,IF("３"=LEFT(代表研究者用!$A$23,1),代表研究者用!$K$73,IF("４"=LEFT(代表研究者用!$A$23,1),代表研究者用!$K$90,""))))</f>
        <v/>
      </c>
      <c r="L39" s="127" t="str">
        <f t="shared" ref="L39:O39" si="7">$K$39</f>
        <v/>
      </c>
      <c r="M39" s="127" t="str">
        <f t="shared" si="7"/>
        <v/>
      </c>
      <c r="N39" s="127" t="str">
        <f t="shared" si="7"/>
        <v/>
      </c>
      <c r="O39" s="127" t="str">
        <f t="shared" si="7"/>
        <v/>
      </c>
      <c r="P39" s="4"/>
    </row>
    <row r="40" spans="1:16" ht="15.75" customHeight="1" x14ac:dyDescent="0.15">
      <c r="A40" s="132"/>
      <c r="B40" s="131"/>
      <c r="D40" s="14"/>
      <c r="E40"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40" s="255"/>
      <c r="G40" s="48"/>
      <c r="H40" s="48"/>
      <c r="I40" s="50"/>
      <c r="J40" s="52"/>
      <c r="K40" s="49"/>
      <c r="L40" s="49"/>
      <c r="M40" s="49"/>
      <c r="N40" s="49"/>
      <c r="O40" s="49"/>
      <c r="P40" s="3"/>
    </row>
    <row r="41" spans="1:16" ht="30" customHeight="1" x14ac:dyDescent="0.15">
      <c r="A41" s="132"/>
      <c r="B41" s="131"/>
      <c r="D41" s="3"/>
      <c r="E41" s="205" t="str">
        <f>IF(AND(G41="",H41="",I41="",J41="",K41="",L41="",M41="",N41="",O41=""),"","一般管理費率：未記入、少数点以下第２位又は１０%以上を検出")</f>
        <v/>
      </c>
      <c r="F41" s="205"/>
      <c r="G41" s="59" t="str">
        <f t="shared" ref="G41:O41" si="8">IF(AND(G$38=ROUNDDOWN(G$38,3),G$38&lt;=0.1,G$38&lt;&gt;""),"","←←確認してください ")</f>
        <v/>
      </c>
      <c r="H41" s="59" t="str">
        <f t="shared" si="8"/>
        <v/>
      </c>
      <c r="I41" s="59" t="str">
        <f t="shared" si="8"/>
        <v/>
      </c>
      <c r="J41" s="59" t="str">
        <f t="shared" si="8"/>
        <v/>
      </c>
      <c r="K41" s="59" t="str">
        <f t="shared" si="8"/>
        <v/>
      </c>
      <c r="L41" s="59" t="str">
        <f t="shared" si="8"/>
        <v/>
      </c>
      <c r="M41" s="59" t="str">
        <f t="shared" si="8"/>
        <v/>
      </c>
      <c r="N41" s="59" t="str">
        <f t="shared" si="8"/>
        <v/>
      </c>
      <c r="O41" s="59" t="str">
        <f t="shared" si="8"/>
        <v/>
      </c>
      <c r="P41" s="3"/>
    </row>
    <row r="42" spans="1:16" ht="15.75" customHeight="1" thickBot="1" x14ac:dyDescent="0.2">
      <c r="A42" s="131"/>
      <c r="B42" s="131"/>
      <c r="C42" s="71" t="s">
        <v>82</v>
      </c>
      <c r="D42" s="234" t="s">
        <v>45</v>
      </c>
      <c r="E42" s="234"/>
      <c r="F42" s="98"/>
      <c r="G42" s="56"/>
      <c r="H42" s="56"/>
      <c r="I42" s="56"/>
      <c r="J42" s="101"/>
      <c r="K42" s="56"/>
      <c r="L42" s="56"/>
      <c r="M42" s="56"/>
      <c r="N42" s="56"/>
      <c r="O42" s="56"/>
      <c r="P42" s="36" t="s">
        <v>19</v>
      </c>
    </row>
    <row r="43" spans="1:16" ht="18" thickBot="1" x14ac:dyDescent="0.2">
      <c r="A43" s="210" t="str">
        <f>IF($A$23="２：税込経費","２番 記入表  ＝＝＝＞","")</f>
        <v/>
      </c>
      <c r="B43" s="210"/>
      <c r="C43" s="94"/>
      <c r="D43" s="102" t="s">
        <v>22</v>
      </c>
      <c r="E43" s="217" t="s">
        <v>88</v>
      </c>
      <c r="F43" s="218"/>
      <c r="G43" s="134">
        <f>G$26</f>
        <v>24</v>
      </c>
      <c r="H43" s="134">
        <f t="shared" ref="H43:O43" si="9">H$26</f>
        <v>25</v>
      </c>
      <c r="I43" s="134">
        <f t="shared" si="9"/>
        <v>26</v>
      </c>
      <c r="J43" s="134">
        <f t="shared" si="9"/>
        <v>27</v>
      </c>
      <c r="K43" s="134">
        <f t="shared" si="9"/>
        <v>28</v>
      </c>
      <c r="L43" s="134">
        <f t="shared" si="9"/>
        <v>29</v>
      </c>
      <c r="M43" s="134">
        <f t="shared" si="9"/>
        <v>30</v>
      </c>
      <c r="N43" s="134">
        <f t="shared" si="9"/>
        <v>31</v>
      </c>
      <c r="O43" s="134">
        <f t="shared" si="9"/>
        <v>32</v>
      </c>
      <c r="P43" s="17" t="s">
        <v>16</v>
      </c>
    </row>
    <row r="44" spans="1:16" ht="15.75" customHeight="1" x14ac:dyDescent="0.15">
      <c r="A44" s="133"/>
      <c r="B44" s="131"/>
      <c r="D44" s="225" t="s">
        <v>14</v>
      </c>
      <c r="E44" s="219" t="s">
        <v>1</v>
      </c>
      <c r="F44" s="220"/>
      <c r="G44" s="107">
        <v>0</v>
      </c>
      <c r="H44" s="107">
        <v>0</v>
      </c>
      <c r="I44" s="107">
        <v>0</v>
      </c>
      <c r="J44" s="107">
        <v>0</v>
      </c>
      <c r="K44" s="107">
        <v>0</v>
      </c>
      <c r="L44" s="107">
        <v>0</v>
      </c>
      <c r="M44" s="107">
        <v>0</v>
      </c>
      <c r="N44" s="107">
        <v>0</v>
      </c>
      <c r="O44" s="107">
        <v>0</v>
      </c>
      <c r="P44" s="26">
        <f>SUM($G44:$O44)</f>
        <v>0</v>
      </c>
    </row>
    <row r="45" spans="1:16" ht="15.75" customHeight="1" x14ac:dyDescent="0.15">
      <c r="A45" s="133"/>
      <c r="B45" s="131"/>
      <c r="D45" s="226"/>
      <c r="E45" s="215" t="s">
        <v>2</v>
      </c>
      <c r="F45" s="216"/>
      <c r="G45" s="108">
        <v>0</v>
      </c>
      <c r="H45" s="108">
        <v>0</v>
      </c>
      <c r="I45" s="108">
        <v>0</v>
      </c>
      <c r="J45" s="108">
        <v>0</v>
      </c>
      <c r="K45" s="108">
        <v>0</v>
      </c>
      <c r="L45" s="108">
        <v>0</v>
      </c>
      <c r="M45" s="108">
        <v>0</v>
      </c>
      <c r="N45" s="108">
        <v>0</v>
      </c>
      <c r="O45" s="108">
        <v>0</v>
      </c>
      <c r="P45" s="27">
        <f t="shared" ref="P45:P47" si="10">SUM($G45:$O45)</f>
        <v>0</v>
      </c>
    </row>
    <row r="46" spans="1:16" ht="15.75" customHeight="1" x14ac:dyDescent="0.15">
      <c r="A46" s="133"/>
      <c r="B46" s="131"/>
      <c r="D46" s="226"/>
      <c r="E46" s="215" t="s">
        <v>3</v>
      </c>
      <c r="F46" s="216"/>
      <c r="G46" s="108">
        <v>0</v>
      </c>
      <c r="H46" s="108">
        <v>0</v>
      </c>
      <c r="I46" s="108">
        <v>0</v>
      </c>
      <c r="J46" s="108">
        <v>0</v>
      </c>
      <c r="K46" s="108">
        <v>0</v>
      </c>
      <c r="L46" s="108">
        <v>0</v>
      </c>
      <c r="M46" s="108">
        <v>0</v>
      </c>
      <c r="N46" s="108">
        <v>0</v>
      </c>
      <c r="O46" s="108">
        <v>0</v>
      </c>
      <c r="P46" s="27">
        <f t="shared" si="10"/>
        <v>0</v>
      </c>
    </row>
    <row r="47" spans="1:16" ht="15.75" customHeight="1" x14ac:dyDescent="0.15">
      <c r="A47" s="133"/>
      <c r="B47" s="131"/>
      <c r="D47" s="226"/>
      <c r="E47" s="232" t="s">
        <v>4</v>
      </c>
      <c r="F47" s="233"/>
      <c r="G47" s="109">
        <v>0</v>
      </c>
      <c r="H47" s="109">
        <v>0</v>
      </c>
      <c r="I47" s="109">
        <v>0</v>
      </c>
      <c r="J47" s="109">
        <v>0</v>
      </c>
      <c r="K47" s="109">
        <v>0</v>
      </c>
      <c r="L47" s="109">
        <v>0</v>
      </c>
      <c r="M47" s="109">
        <v>0</v>
      </c>
      <c r="N47" s="109">
        <v>0</v>
      </c>
      <c r="O47" s="109">
        <v>0</v>
      </c>
      <c r="P47" s="28">
        <f t="shared" si="10"/>
        <v>0</v>
      </c>
    </row>
    <row r="48" spans="1:16" ht="15.75" customHeight="1" x14ac:dyDescent="0.15">
      <c r="A48" s="133"/>
      <c r="B48" s="131"/>
      <c r="D48" s="226"/>
      <c r="E48" s="208" t="s">
        <v>8</v>
      </c>
      <c r="F48" s="209"/>
      <c r="G48" s="19">
        <f t="shared" ref="G48:O48" si="11">SUM(G$44:G$47)</f>
        <v>0</v>
      </c>
      <c r="H48" s="16">
        <f t="shared" si="11"/>
        <v>0</v>
      </c>
      <c r="I48" s="16">
        <f t="shared" si="11"/>
        <v>0</v>
      </c>
      <c r="J48" s="16">
        <f t="shared" si="11"/>
        <v>0</v>
      </c>
      <c r="K48" s="16">
        <f t="shared" si="11"/>
        <v>0</v>
      </c>
      <c r="L48" s="16">
        <f t="shared" si="11"/>
        <v>0</v>
      </c>
      <c r="M48" s="16">
        <f t="shared" si="11"/>
        <v>0</v>
      </c>
      <c r="N48" s="16">
        <f t="shared" si="11"/>
        <v>0</v>
      </c>
      <c r="O48" s="16">
        <f t="shared" si="11"/>
        <v>0</v>
      </c>
      <c r="P48" s="29">
        <f>SUM($G48:$O48)</f>
        <v>0</v>
      </c>
    </row>
    <row r="49" spans="1:16" ht="15.75" customHeight="1" x14ac:dyDescent="0.15">
      <c r="A49" s="133"/>
      <c r="B49" s="131"/>
      <c r="D49" s="226"/>
      <c r="E49" s="221" t="s">
        <v>5</v>
      </c>
      <c r="F49" s="222"/>
      <c r="G49" s="9">
        <f t="shared" ref="G49:O49" si="12">IF(G$58="",ROUNDDOWN(G$48*G$55,0),"　未入力あり")</f>
        <v>0</v>
      </c>
      <c r="H49" s="9">
        <f t="shared" si="12"/>
        <v>0</v>
      </c>
      <c r="I49" s="9">
        <f t="shared" si="12"/>
        <v>0</v>
      </c>
      <c r="J49" s="9">
        <f t="shared" si="12"/>
        <v>0</v>
      </c>
      <c r="K49" s="9">
        <f t="shared" si="12"/>
        <v>0</v>
      </c>
      <c r="L49" s="9">
        <f t="shared" si="12"/>
        <v>0</v>
      </c>
      <c r="M49" s="9">
        <f t="shared" si="12"/>
        <v>0</v>
      </c>
      <c r="N49" s="9">
        <f t="shared" si="12"/>
        <v>0</v>
      </c>
      <c r="O49" s="9">
        <f t="shared" si="12"/>
        <v>0</v>
      </c>
      <c r="P49" s="29">
        <f>SUM($G49:$O49)</f>
        <v>0</v>
      </c>
    </row>
    <row r="50" spans="1:16" ht="15.75" customHeight="1" x14ac:dyDescent="0.15">
      <c r="A50" s="133"/>
      <c r="B50" s="131"/>
      <c r="D50" s="226"/>
      <c r="E50" s="208" t="s">
        <v>11</v>
      </c>
      <c r="F50" s="209"/>
      <c r="G50" s="19">
        <f t="shared" ref="G50:O50" si="13">IFERROR(G49+G48,"")</f>
        <v>0</v>
      </c>
      <c r="H50" s="19">
        <f t="shared" si="13"/>
        <v>0</v>
      </c>
      <c r="I50" s="19">
        <f t="shared" si="13"/>
        <v>0</v>
      </c>
      <c r="J50" s="19">
        <f t="shared" si="13"/>
        <v>0</v>
      </c>
      <c r="K50" s="19">
        <f t="shared" si="13"/>
        <v>0</v>
      </c>
      <c r="L50" s="19">
        <f t="shared" si="13"/>
        <v>0</v>
      </c>
      <c r="M50" s="19">
        <f t="shared" si="13"/>
        <v>0</v>
      </c>
      <c r="N50" s="19">
        <f t="shared" si="13"/>
        <v>0</v>
      </c>
      <c r="O50" s="19">
        <f t="shared" si="13"/>
        <v>0</v>
      </c>
      <c r="P50" s="29">
        <f>SUM($G50:$O50)</f>
        <v>0</v>
      </c>
    </row>
    <row r="51" spans="1:16" ht="15.75" customHeight="1" x14ac:dyDescent="0.15">
      <c r="A51" s="133"/>
      <c r="B51" s="131"/>
      <c r="D51" s="226"/>
      <c r="E51" s="211" t="s">
        <v>12</v>
      </c>
      <c r="F51" s="212"/>
      <c r="G51" s="123"/>
      <c r="H51" s="124"/>
      <c r="I51" s="124"/>
      <c r="J51" s="124"/>
      <c r="K51" s="124"/>
      <c r="L51" s="124"/>
      <c r="M51" s="124"/>
      <c r="N51" s="124"/>
      <c r="O51" s="125"/>
      <c r="P51" s="122"/>
    </row>
    <row r="52" spans="1:16" ht="15.75" customHeight="1" x14ac:dyDescent="0.15">
      <c r="A52" s="133"/>
      <c r="B52" s="131"/>
      <c r="D52" s="226"/>
      <c r="E52" s="208" t="s">
        <v>13</v>
      </c>
      <c r="F52" s="209"/>
      <c r="G52" s="20">
        <f t="shared" ref="G52:O52" si="14">IFERROR(G$50,"")</f>
        <v>0</v>
      </c>
      <c r="H52" s="20">
        <f t="shared" si="14"/>
        <v>0</v>
      </c>
      <c r="I52" s="20">
        <f t="shared" si="14"/>
        <v>0</v>
      </c>
      <c r="J52" s="20">
        <f t="shared" si="14"/>
        <v>0</v>
      </c>
      <c r="K52" s="20">
        <f t="shared" si="14"/>
        <v>0</v>
      </c>
      <c r="L52" s="20">
        <f t="shared" si="14"/>
        <v>0</v>
      </c>
      <c r="M52" s="20">
        <f t="shared" si="14"/>
        <v>0</v>
      </c>
      <c r="N52" s="20">
        <f t="shared" si="14"/>
        <v>0</v>
      </c>
      <c r="O52" s="20">
        <f t="shared" si="14"/>
        <v>0</v>
      </c>
      <c r="P52" s="29">
        <f>SUM($G52:$O52)</f>
        <v>0</v>
      </c>
    </row>
    <row r="53" spans="1:16" ht="15.75" customHeight="1" x14ac:dyDescent="0.15">
      <c r="A53" s="133"/>
      <c r="B53" s="131"/>
      <c r="D53" s="226"/>
      <c r="E53" s="228" t="s">
        <v>29</v>
      </c>
      <c r="F53" s="229"/>
      <c r="G53" s="8" t="str">
        <f t="shared" ref="G53:O53" si="15">IFERROR((ROUNDDOWN(G52*G$56/(1+G$56),0)),"")</f>
        <v/>
      </c>
      <c r="H53" s="8" t="str">
        <f t="shared" si="15"/>
        <v/>
      </c>
      <c r="I53" s="8" t="str">
        <f t="shared" si="15"/>
        <v/>
      </c>
      <c r="J53" s="8" t="str">
        <f t="shared" si="15"/>
        <v/>
      </c>
      <c r="K53" s="8" t="str">
        <f t="shared" si="15"/>
        <v/>
      </c>
      <c r="L53" s="8" t="str">
        <f t="shared" si="15"/>
        <v/>
      </c>
      <c r="M53" s="8" t="str">
        <f t="shared" si="15"/>
        <v/>
      </c>
      <c r="N53" s="8" t="str">
        <f t="shared" si="15"/>
        <v/>
      </c>
      <c r="O53" s="8" t="str">
        <f t="shared" si="15"/>
        <v/>
      </c>
      <c r="P53" s="119">
        <f>SUM($G53:$O53)</f>
        <v>0</v>
      </c>
    </row>
    <row r="54" spans="1:16" ht="15.75" customHeight="1" thickBot="1" x14ac:dyDescent="0.2">
      <c r="A54" s="133"/>
      <c r="B54" s="131"/>
      <c r="D54" s="227"/>
      <c r="E54" s="223" t="s">
        <v>15</v>
      </c>
      <c r="F54" s="224"/>
      <c r="G54" s="87" t="str">
        <f t="shared" ref="G54:H54" si="16">IF(G$56="","",G52)</f>
        <v/>
      </c>
      <c r="H54" s="87" t="str">
        <f t="shared" si="16"/>
        <v/>
      </c>
      <c r="I54" s="87" t="str">
        <f>IF(I$56="","",I52)</f>
        <v/>
      </c>
      <c r="J54" s="87" t="str">
        <f t="shared" ref="J54:O54" si="17">IF(J$56="","",J52)</f>
        <v/>
      </c>
      <c r="K54" s="87" t="str">
        <f t="shared" si="17"/>
        <v/>
      </c>
      <c r="L54" s="87" t="str">
        <f t="shared" si="17"/>
        <v/>
      </c>
      <c r="M54" s="87" t="str">
        <f t="shared" si="17"/>
        <v/>
      </c>
      <c r="N54" s="87" t="str">
        <f t="shared" si="17"/>
        <v/>
      </c>
      <c r="O54" s="87" t="str">
        <f t="shared" si="17"/>
        <v/>
      </c>
      <c r="P54" s="47">
        <f>SUM($G54:$O54)</f>
        <v>0</v>
      </c>
    </row>
    <row r="55" spans="1:16" ht="15.75" customHeight="1" x14ac:dyDescent="0.15">
      <c r="A55" s="133"/>
      <c r="B55" s="131"/>
      <c r="D55" s="14"/>
      <c r="E55" s="247" t="s">
        <v>6</v>
      </c>
      <c r="F55" s="248"/>
      <c r="G55" s="110">
        <v>0</v>
      </c>
      <c r="H55" s="110">
        <v>0</v>
      </c>
      <c r="I55" s="110">
        <v>0</v>
      </c>
      <c r="J55" s="110">
        <v>0</v>
      </c>
      <c r="K55" s="110">
        <v>0</v>
      </c>
      <c r="L55" s="110">
        <v>0</v>
      </c>
      <c r="M55" s="110">
        <v>0</v>
      </c>
      <c r="N55" s="110">
        <v>0</v>
      </c>
      <c r="O55" s="110">
        <v>0</v>
      </c>
      <c r="P55" s="4"/>
    </row>
    <row r="56" spans="1:16" ht="15.75" customHeight="1" x14ac:dyDescent="0.15">
      <c r="A56" s="133"/>
      <c r="B56" s="131"/>
      <c r="D56" s="14"/>
      <c r="E56" s="236" t="s">
        <v>0</v>
      </c>
      <c r="F56" s="236"/>
      <c r="G56" s="127" t="str">
        <f>IF("１"=LEFT(代表研究者用!$A$23,1),代表研究者用!$G$39,IF("２"=LEFT(代表研究者用!$A$23,1),代表研究者用!$G$56,IF("３"=LEFT(代表研究者用!$A$23,1),代表研究者用!$G$73,IF("４"=LEFT(代表研究者用!$A$23,1),代表研究者用!$G$90,""))))</f>
        <v/>
      </c>
      <c r="H56" s="127" t="str">
        <f>IF("１"=LEFT(代表研究者用!$A$23,1),代表研究者用!$H$39,IF("２"=LEFT(代表研究者用!$A$23,1),代表研究者用!$H$56,IF("３"=LEFT(代表研究者用!$A$23,1),代表研究者用!$H$73,IF("４"=LEFT(代表研究者用!$A$23,1),代表研究者用!$H$90,""))))</f>
        <v/>
      </c>
      <c r="I56" s="127" t="str">
        <f>IF("１"=LEFT(代表研究者用!$A$23,1),代表研究者用!$I$39,IF("２"=LEFT(代表研究者用!$A$23,1),代表研究者用!$I$56,IF("３"=LEFT(代表研究者用!$A$23,1),代表研究者用!$I$73,IF("４"=LEFT(代表研究者用!$A$23,1),代表研究者用!$I$90,""))))</f>
        <v/>
      </c>
      <c r="J56" s="127" t="str">
        <f>IF("１"=LEFT(代表研究者用!$A$23,1),代表研究者用!$J$39,IF("２"=LEFT(代表研究者用!$A$23,1),代表研究者用!$J$56,IF("３"=LEFT(代表研究者用!$A$23,1),代表研究者用!$J$73,IF("４"=LEFT(代表研究者用!$A$23,1),代表研究者用!$J$90,""))))</f>
        <v/>
      </c>
      <c r="K56" s="127" t="str">
        <f>IF("１"=LEFT(代表研究者用!$A$23,1),代表研究者用!$K$39,IF("２"=LEFT(代表研究者用!$A$23,1),代表研究者用!$K$56,IF("３"=LEFT(代表研究者用!$A$23,1),代表研究者用!$K$73,IF("４"=LEFT(代表研究者用!$A$23,1),代表研究者用!$K$90,""))))</f>
        <v/>
      </c>
      <c r="L56" s="127" t="str">
        <f t="shared" ref="L56:O56" si="18">$K$56</f>
        <v/>
      </c>
      <c r="M56" s="127" t="str">
        <f t="shared" si="18"/>
        <v/>
      </c>
      <c r="N56" s="127" t="str">
        <f t="shared" si="18"/>
        <v/>
      </c>
      <c r="O56" s="127" t="str">
        <f t="shared" si="18"/>
        <v/>
      </c>
      <c r="P56" s="4"/>
    </row>
    <row r="57" spans="1:16" ht="15.75" customHeight="1" x14ac:dyDescent="0.15">
      <c r="A57" s="133"/>
      <c r="B57" s="131"/>
      <c r="D57" s="14"/>
      <c r="E57"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57" s="255"/>
      <c r="G57" s="41"/>
      <c r="H57" s="41"/>
      <c r="I57" s="50"/>
      <c r="J57" s="52"/>
      <c r="K57" s="46"/>
      <c r="L57" s="46"/>
      <c r="M57" s="46"/>
      <c r="N57" s="46"/>
      <c r="O57" s="46"/>
      <c r="P57" s="3"/>
    </row>
    <row r="58" spans="1:16" ht="30" customHeight="1" x14ac:dyDescent="0.15">
      <c r="A58" s="133"/>
      <c r="B58" s="131"/>
      <c r="D58" s="14"/>
      <c r="E58" s="205" t="str">
        <f>IF(AND(G58="",H58="",I58="",J58="",K58="",L58="",M58="",N58="",O58=""),"","一般管理費率：未記入、少数点以下第２位又は１０%以上を検出")</f>
        <v/>
      </c>
      <c r="F58" s="205"/>
      <c r="G58" s="59" t="str">
        <f t="shared" ref="G58:O58" si="19">IF(AND(G$55=ROUNDDOWN(G$55,3),G$55&lt;=0.1,G$55&lt;&gt;""),"","←←確認してください ")</f>
        <v/>
      </c>
      <c r="H58" s="59" t="str">
        <f t="shared" si="19"/>
        <v/>
      </c>
      <c r="I58" s="59" t="str">
        <f t="shared" si="19"/>
        <v/>
      </c>
      <c r="J58" s="59" t="str">
        <f t="shared" si="19"/>
        <v/>
      </c>
      <c r="K58" s="59" t="str">
        <f t="shared" si="19"/>
        <v/>
      </c>
      <c r="L58" s="59" t="str">
        <f t="shared" si="19"/>
        <v/>
      </c>
      <c r="M58" s="59" t="str">
        <f t="shared" si="19"/>
        <v/>
      </c>
      <c r="N58" s="59" t="str">
        <f t="shared" si="19"/>
        <v/>
      </c>
      <c r="O58" s="59" t="str">
        <f t="shared" si="19"/>
        <v/>
      </c>
      <c r="P58" s="3"/>
    </row>
    <row r="59" spans="1:16" ht="15.75" customHeight="1" thickBot="1" x14ac:dyDescent="0.2">
      <c r="A59" s="131"/>
      <c r="B59" s="131"/>
      <c r="C59" s="71" t="s">
        <v>82</v>
      </c>
      <c r="D59" t="s">
        <v>46</v>
      </c>
      <c r="E59" s="55"/>
      <c r="F59" s="98"/>
      <c r="G59" s="56"/>
      <c r="H59" s="56"/>
      <c r="I59" s="56"/>
      <c r="J59" s="101"/>
      <c r="K59" s="56"/>
      <c r="L59" s="56"/>
      <c r="M59" s="56"/>
      <c r="N59" s="56"/>
      <c r="O59" s="56"/>
      <c r="P59" s="36" t="s">
        <v>19</v>
      </c>
    </row>
    <row r="60" spans="1:16" ht="18" thickBot="1" x14ac:dyDescent="0.2">
      <c r="A60" s="210" t="str">
        <f>IF($A$23="３：税抜→税込経費へ変更","３番 記入表  ＝＝＝＞","")</f>
        <v/>
      </c>
      <c r="B60" s="210"/>
      <c r="C60" s="94"/>
      <c r="D60" s="102" t="s">
        <v>22</v>
      </c>
      <c r="E60" s="217" t="s">
        <v>88</v>
      </c>
      <c r="F60" s="218"/>
      <c r="G60" s="134">
        <f>G$26</f>
        <v>24</v>
      </c>
      <c r="H60" s="134">
        <f t="shared" ref="H60:O60" si="20">H$26</f>
        <v>25</v>
      </c>
      <c r="I60" s="134">
        <f t="shared" si="20"/>
        <v>26</v>
      </c>
      <c r="J60" s="134">
        <f t="shared" si="20"/>
        <v>27</v>
      </c>
      <c r="K60" s="134">
        <f t="shared" si="20"/>
        <v>28</v>
      </c>
      <c r="L60" s="134">
        <f t="shared" si="20"/>
        <v>29</v>
      </c>
      <c r="M60" s="134">
        <f t="shared" si="20"/>
        <v>30</v>
      </c>
      <c r="N60" s="134">
        <f t="shared" si="20"/>
        <v>31</v>
      </c>
      <c r="O60" s="134">
        <f t="shared" si="20"/>
        <v>32</v>
      </c>
      <c r="P60" s="17" t="s">
        <v>16</v>
      </c>
    </row>
    <row r="61" spans="1:16" ht="15.75" customHeight="1" x14ac:dyDescent="0.15">
      <c r="A61" s="132"/>
      <c r="B61" s="131"/>
      <c r="D61" s="225" t="s">
        <v>14</v>
      </c>
      <c r="E61" s="219" t="s">
        <v>1</v>
      </c>
      <c r="F61" s="220"/>
      <c r="G61" s="107">
        <v>0</v>
      </c>
      <c r="H61" s="107">
        <v>0</v>
      </c>
      <c r="I61" s="107">
        <v>0</v>
      </c>
      <c r="J61" s="107">
        <v>0</v>
      </c>
      <c r="K61" s="107">
        <v>0</v>
      </c>
      <c r="L61" s="107">
        <v>0</v>
      </c>
      <c r="M61" s="107">
        <v>0</v>
      </c>
      <c r="N61" s="107">
        <v>0</v>
      </c>
      <c r="O61" s="107">
        <v>0</v>
      </c>
      <c r="P61" s="122"/>
    </row>
    <row r="62" spans="1:16" ht="15.75" customHeight="1" x14ac:dyDescent="0.15">
      <c r="A62" s="132"/>
      <c r="B62" s="131"/>
      <c r="D62" s="226"/>
      <c r="E62" s="215" t="s">
        <v>2</v>
      </c>
      <c r="F62" s="216"/>
      <c r="G62" s="108">
        <v>0</v>
      </c>
      <c r="H62" s="108">
        <v>0</v>
      </c>
      <c r="I62" s="108">
        <v>0</v>
      </c>
      <c r="J62" s="108">
        <v>0</v>
      </c>
      <c r="K62" s="108">
        <v>0</v>
      </c>
      <c r="L62" s="108">
        <v>0</v>
      </c>
      <c r="M62" s="108">
        <v>0</v>
      </c>
      <c r="N62" s="108">
        <v>0</v>
      </c>
      <c r="O62" s="108">
        <v>0</v>
      </c>
      <c r="P62" s="122"/>
    </row>
    <row r="63" spans="1:16" ht="15.75" customHeight="1" x14ac:dyDescent="0.15">
      <c r="A63" s="132"/>
      <c r="B63" s="131"/>
      <c r="D63" s="226"/>
      <c r="E63" s="215" t="s">
        <v>3</v>
      </c>
      <c r="F63" s="216"/>
      <c r="G63" s="108">
        <v>0</v>
      </c>
      <c r="H63" s="108">
        <v>0</v>
      </c>
      <c r="I63" s="108">
        <v>0</v>
      </c>
      <c r="J63" s="108">
        <v>0</v>
      </c>
      <c r="K63" s="108">
        <v>0</v>
      </c>
      <c r="L63" s="108">
        <v>0</v>
      </c>
      <c r="M63" s="108">
        <v>0</v>
      </c>
      <c r="N63" s="108">
        <v>0</v>
      </c>
      <c r="O63" s="108">
        <v>0</v>
      </c>
      <c r="P63" s="122"/>
    </row>
    <row r="64" spans="1:16" ht="15.75" customHeight="1" x14ac:dyDescent="0.15">
      <c r="A64" s="132"/>
      <c r="B64" s="131"/>
      <c r="D64" s="226"/>
      <c r="E64" s="232" t="s">
        <v>4</v>
      </c>
      <c r="F64" s="233"/>
      <c r="G64" s="109">
        <v>0</v>
      </c>
      <c r="H64" s="109">
        <v>0</v>
      </c>
      <c r="I64" s="109">
        <v>0</v>
      </c>
      <c r="J64" s="109">
        <v>0</v>
      </c>
      <c r="K64" s="109">
        <v>0</v>
      </c>
      <c r="L64" s="109">
        <v>0</v>
      </c>
      <c r="M64" s="109">
        <v>0</v>
      </c>
      <c r="N64" s="109">
        <v>0</v>
      </c>
      <c r="O64" s="109">
        <v>0</v>
      </c>
      <c r="P64" s="122"/>
    </row>
    <row r="65" spans="1:16" ht="15.75" customHeight="1" x14ac:dyDescent="0.15">
      <c r="A65" s="132"/>
      <c r="B65" s="131"/>
      <c r="D65" s="226"/>
      <c r="E65" s="208" t="s">
        <v>8</v>
      </c>
      <c r="F65" s="209"/>
      <c r="G65" s="19">
        <f t="shared" ref="G65:O65" si="21">SUM(G$61:G$64)</f>
        <v>0</v>
      </c>
      <c r="H65" s="16">
        <f t="shared" si="21"/>
        <v>0</v>
      </c>
      <c r="I65" s="16">
        <f t="shared" si="21"/>
        <v>0</v>
      </c>
      <c r="J65" s="16">
        <f t="shared" si="21"/>
        <v>0</v>
      </c>
      <c r="K65" s="16">
        <f t="shared" si="21"/>
        <v>0</v>
      </c>
      <c r="L65" s="16">
        <f t="shared" si="21"/>
        <v>0</v>
      </c>
      <c r="M65" s="16">
        <f t="shared" si="21"/>
        <v>0</v>
      </c>
      <c r="N65" s="16">
        <f t="shared" si="21"/>
        <v>0</v>
      </c>
      <c r="O65" s="16">
        <f t="shared" si="21"/>
        <v>0</v>
      </c>
      <c r="P65" s="122"/>
    </row>
    <row r="66" spans="1:16" ht="15.75" customHeight="1" x14ac:dyDescent="0.15">
      <c r="A66" s="132"/>
      <c r="B66" s="131"/>
      <c r="D66" s="226"/>
      <c r="E66" s="221" t="s">
        <v>5</v>
      </c>
      <c r="F66" s="222"/>
      <c r="G66" s="9">
        <f t="shared" ref="G66:O66" si="22">IF(G$75="",ROUNDDOWN(G$65*G$72,0),"　未入力あり")</f>
        <v>0</v>
      </c>
      <c r="H66" s="9">
        <f t="shared" si="22"/>
        <v>0</v>
      </c>
      <c r="I66" s="9">
        <f t="shared" si="22"/>
        <v>0</v>
      </c>
      <c r="J66" s="9">
        <f t="shared" si="22"/>
        <v>0</v>
      </c>
      <c r="K66" s="9">
        <f t="shared" si="22"/>
        <v>0</v>
      </c>
      <c r="L66" s="9">
        <f t="shared" si="22"/>
        <v>0</v>
      </c>
      <c r="M66" s="9">
        <f t="shared" si="22"/>
        <v>0</v>
      </c>
      <c r="N66" s="9">
        <f t="shared" si="22"/>
        <v>0</v>
      </c>
      <c r="O66" s="9">
        <f t="shared" si="22"/>
        <v>0</v>
      </c>
      <c r="P66" s="122"/>
    </row>
    <row r="67" spans="1:16" ht="15.75" customHeight="1" x14ac:dyDescent="0.15">
      <c r="A67" s="132"/>
      <c r="B67" s="131"/>
      <c r="D67" s="226"/>
      <c r="E67" s="208" t="s">
        <v>11</v>
      </c>
      <c r="F67" s="209"/>
      <c r="G67" s="19">
        <f t="shared" ref="G67:O67" si="23">IFERROR(G66+G65,"")</f>
        <v>0</v>
      </c>
      <c r="H67" s="19">
        <f t="shared" si="23"/>
        <v>0</v>
      </c>
      <c r="I67" s="19">
        <f t="shared" si="23"/>
        <v>0</v>
      </c>
      <c r="J67" s="19">
        <f t="shared" si="23"/>
        <v>0</v>
      </c>
      <c r="K67" s="19">
        <f t="shared" si="23"/>
        <v>0</v>
      </c>
      <c r="L67" s="19">
        <f t="shared" si="23"/>
        <v>0</v>
      </c>
      <c r="M67" s="19">
        <f t="shared" si="23"/>
        <v>0</v>
      </c>
      <c r="N67" s="19">
        <f t="shared" si="23"/>
        <v>0</v>
      </c>
      <c r="O67" s="19">
        <f t="shared" si="23"/>
        <v>0</v>
      </c>
      <c r="P67" s="122"/>
    </row>
    <row r="68" spans="1:16" ht="15.75" customHeight="1" x14ac:dyDescent="0.15">
      <c r="A68" s="132"/>
      <c r="B68" s="131"/>
      <c r="D68" s="226"/>
      <c r="E68" s="211" t="s">
        <v>12</v>
      </c>
      <c r="F68" s="212"/>
      <c r="G68" s="123"/>
      <c r="H68" s="124"/>
      <c r="I68" s="124"/>
      <c r="J68" s="124"/>
      <c r="K68" s="124"/>
      <c r="L68" s="124"/>
      <c r="M68" s="124"/>
      <c r="N68" s="124"/>
      <c r="O68" s="125"/>
      <c r="P68" s="122"/>
    </row>
    <row r="69" spans="1:16" ht="15.75" customHeight="1" x14ac:dyDescent="0.15">
      <c r="A69" s="132"/>
      <c r="B69" s="131"/>
      <c r="D69" s="226"/>
      <c r="E69" s="208" t="s">
        <v>13</v>
      </c>
      <c r="F69" s="209"/>
      <c r="G69" s="20">
        <f t="shared" ref="G69:O69" si="24">IFERROR(G$67,"")</f>
        <v>0</v>
      </c>
      <c r="H69" s="20">
        <f t="shared" si="24"/>
        <v>0</v>
      </c>
      <c r="I69" s="20">
        <f t="shared" si="24"/>
        <v>0</v>
      </c>
      <c r="J69" s="20">
        <f t="shared" si="24"/>
        <v>0</v>
      </c>
      <c r="K69" s="20">
        <f t="shared" si="24"/>
        <v>0</v>
      </c>
      <c r="L69" s="20">
        <f t="shared" si="24"/>
        <v>0</v>
      </c>
      <c r="M69" s="20">
        <f t="shared" si="24"/>
        <v>0</v>
      </c>
      <c r="N69" s="20">
        <f t="shared" si="24"/>
        <v>0</v>
      </c>
      <c r="O69" s="20">
        <f t="shared" si="24"/>
        <v>0</v>
      </c>
      <c r="P69" s="122"/>
    </row>
    <row r="70" spans="1:16" ht="29.25" customHeight="1" x14ac:dyDescent="0.15">
      <c r="A70" s="132"/>
      <c r="B70" s="131"/>
      <c r="D70" s="226"/>
      <c r="E70" s="228" t="s">
        <v>34</v>
      </c>
      <c r="F70" s="229"/>
      <c r="G70" s="115" t="str">
        <f>IFERROR(ROUNDDOWN(G69*G$73,0),"")</f>
        <v/>
      </c>
      <c r="H70" s="115" t="str">
        <f>IFERROR(ROUNDDOWN(H69*H$73,0),"")</f>
        <v/>
      </c>
      <c r="I70" s="115" t="str">
        <f>IFERROR(ROUNDDOWN(I69*I$73,0),"")</f>
        <v/>
      </c>
      <c r="J70" s="115" t="str">
        <f>IFERROR(ROUNDDOWN(J69*J$73,0),"")</f>
        <v/>
      </c>
      <c r="K70" s="116" t="str">
        <f>IFERROR((ROUNDDOWN(K69*K$73/(1+K$73),0)),"")</f>
        <v/>
      </c>
      <c r="L70" s="116" t="str">
        <f>IFERROR((ROUNDDOWN(L69*L$73/(1+L$73),0)),"")</f>
        <v/>
      </c>
      <c r="M70" s="116" t="str">
        <f>IFERROR((ROUNDDOWN(M69*M$73/(1+M$73),0)),"")</f>
        <v/>
      </c>
      <c r="N70" s="116" t="str">
        <f>IFERROR((ROUNDDOWN(N69*N$73/(1+N$73),0)),"")</f>
        <v/>
      </c>
      <c r="O70" s="116" t="str">
        <f>IFERROR((ROUNDDOWN(O69*O$73/(1+O$73),0)),"")</f>
        <v/>
      </c>
      <c r="P70" s="119">
        <f>SUM($G70:$O70)</f>
        <v>0</v>
      </c>
    </row>
    <row r="71" spans="1:16" ht="15.75" customHeight="1" thickBot="1" x14ac:dyDescent="0.2">
      <c r="A71" s="132"/>
      <c r="B71" s="131"/>
      <c r="D71" s="227"/>
      <c r="E71" s="206" t="s">
        <v>15</v>
      </c>
      <c r="F71" s="207"/>
      <c r="G71" s="85" t="str">
        <f>IFERROR(G69+G70,"")</f>
        <v/>
      </c>
      <c r="H71" s="86" t="str">
        <f>IFERROR(H69+H70,"")</f>
        <v/>
      </c>
      <c r="I71" s="86" t="str">
        <f>IFERROR(I69+I70,"")</f>
        <v/>
      </c>
      <c r="J71" s="86" t="str">
        <f>IFERROR(J69+J70,"")</f>
        <v/>
      </c>
      <c r="K71" s="87">
        <f>IFERROR(K$69,"")</f>
        <v>0</v>
      </c>
      <c r="L71" s="87">
        <f>IFERROR(L$69,"")</f>
        <v>0</v>
      </c>
      <c r="M71" s="87">
        <f>IFERROR(M$69,"")</f>
        <v>0</v>
      </c>
      <c r="N71" s="87">
        <f>IFERROR(N$69,"")</f>
        <v>0</v>
      </c>
      <c r="O71" s="87">
        <f>IFERROR(O$69,"")</f>
        <v>0</v>
      </c>
      <c r="P71" s="51">
        <f>SUM($G71:$O71)</f>
        <v>0</v>
      </c>
    </row>
    <row r="72" spans="1:16" ht="15.75" customHeight="1" x14ac:dyDescent="0.15">
      <c r="A72" s="132"/>
      <c r="B72" s="131"/>
      <c r="D72" s="14"/>
      <c r="E72" s="213" t="s">
        <v>6</v>
      </c>
      <c r="F72" s="214"/>
      <c r="G72" s="110">
        <v>0</v>
      </c>
      <c r="H72" s="110">
        <v>0</v>
      </c>
      <c r="I72" s="110">
        <v>0</v>
      </c>
      <c r="J72" s="110">
        <v>0</v>
      </c>
      <c r="K72" s="110">
        <v>0</v>
      </c>
      <c r="L72" s="110">
        <v>0</v>
      </c>
      <c r="M72" s="110">
        <v>0</v>
      </c>
      <c r="N72" s="110">
        <v>0</v>
      </c>
      <c r="O72" s="110">
        <v>0</v>
      </c>
      <c r="P72" s="4"/>
    </row>
    <row r="73" spans="1:16" ht="15.75" customHeight="1" x14ac:dyDescent="0.15">
      <c r="A73" s="132"/>
      <c r="B73" s="131"/>
      <c r="D73" s="14"/>
      <c r="E73" s="236" t="s">
        <v>0</v>
      </c>
      <c r="F73" s="236"/>
      <c r="G73" s="127" t="str">
        <f>IF("１"=LEFT(代表研究者用!$A$23,1),代表研究者用!$G$39,IF("２"=LEFT(代表研究者用!$A$23,1),代表研究者用!$G$56,IF("３"=LEFT(代表研究者用!$A$23,1),代表研究者用!$G$73,IF("４"=LEFT(代表研究者用!$A$23,1),代表研究者用!$G$90,""))))</f>
        <v/>
      </c>
      <c r="H73" s="127" t="str">
        <f>IF("１"=LEFT(代表研究者用!$A$23,1),代表研究者用!$H$39,IF("２"=LEFT(代表研究者用!$A$23,1),代表研究者用!$H$56,IF("３"=LEFT(代表研究者用!$A$23,1),代表研究者用!$H$73,IF("４"=LEFT(代表研究者用!$A$23,1),代表研究者用!$H$90,""))))</f>
        <v/>
      </c>
      <c r="I73" s="127" t="str">
        <f>IF("１"=LEFT(代表研究者用!$A$23,1),代表研究者用!$I$39,IF("２"=LEFT(代表研究者用!$A$23,1),代表研究者用!$I$56,IF("３"=LEFT(代表研究者用!$A$23,1),代表研究者用!$I$73,IF("４"=LEFT(代表研究者用!$A$23,1),代表研究者用!$I$90,""))))</f>
        <v/>
      </c>
      <c r="J73" s="127" t="str">
        <f>IF("１"=LEFT(代表研究者用!$A$23,1),代表研究者用!$J$39,IF("２"=LEFT(代表研究者用!$A$23,1),代表研究者用!$J$56,IF("３"=LEFT(代表研究者用!$A$23,1),代表研究者用!$J$73,IF("４"=LEFT(代表研究者用!$A$23,1),代表研究者用!$J$90,""))))</f>
        <v/>
      </c>
      <c r="K73" s="127" t="str">
        <f>IF("１"=LEFT(代表研究者用!$A$23,1),代表研究者用!$K$39,IF("２"=LEFT(代表研究者用!$A$23,1),代表研究者用!$K$56,IF("３"=LEFT(代表研究者用!$A$23,1),代表研究者用!$K$73,IF("４"=LEFT(代表研究者用!$A$23,1),代表研究者用!$K$90,""))))</f>
        <v/>
      </c>
      <c r="L73" s="127" t="str">
        <f t="shared" ref="L73:O73" si="25">$K$56</f>
        <v/>
      </c>
      <c r="M73" s="127" t="str">
        <f t="shared" si="25"/>
        <v/>
      </c>
      <c r="N73" s="127" t="str">
        <f t="shared" si="25"/>
        <v/>
      </c>
      <c r="O73" s="127" t="str">
        <f t="shared" si="25"/>
        <v/>
      </c>
      <c r="P73" s="4"/>
    </row>
    <row r="74" spans="1:16" ht="15.75" customHeight="1" x14ac:dyDescent="0.15">
      <c r="A74" s="132"/>
      <c r="B74" s="131"/>
      <c r="D74" s="14"/>
      <c r="E74"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74" s="255"/>
      <c r="G74" s="48"/>
      <c r="H74" s="48"/>
      <c r="J74" s="50" t="s">
        <v>26</v>
      </c>
      <c r="K74" s="60" t="s">
        <v>27</v>
      </c>
      <c r="L74" s="49"/>
      <c r="M74" s="49"/>
      <c r="N74" s="49"/>
      <c r="O74" s="49"/>
      <c r="P74" s="3"/>
    </row>
    <row r="75" spans="1:16" ht="30" customHeight="1" x14ac:dyDescent="0.15">
      <c r="A75" s="131"/>
      <c r="B75" s="131"/>
      <c r="D75" s="3"/>
      <c r="E75" s="205" t="str">
        <f>IF(AND(G75="",H75="",I75="",J75="",K75="",L75="",M75="",N75="",O75=""),"","一般管理費率：未記入、少数点以下第２位又は１０%以上を検出")</f>
        <v/>
      </c>
      <c r="F75" s="205"/>
      <c r="G75" s="59" t="str">
        <f t="shared" ref="G75:O75" si="26">IF(AND(G$72=ROUNDDOWN(G$72,3),G$72&lt;=0.1,G$72&lt;&gt;""),"","←←確認してください ")</f>
        <v/>
      </c>
      <c r="H75" s="59" t="str">
        <f t="shared" si="26"/>
        <v/>
      </c>
      <c r="I75" s="59" t="str">
        <f t="shared" si="26"/>
        <v/>
      </c>
      <c r="J75" s="59" t="str">
        <f t="shared" si="26"/>
        <v/>
      </c>
      <c r="K75" s="59" t="str">
        <f t="shared" si="26"/>
        <v/>
      </c>
      <c r="L75" s="59" t="str">
        <f t="shared" si="26"/>
        <v/>
      </c>
      <c r="M75" s="59" t="str">
        <f t="shared" si="26"/>
        <v/>
      </c>
      <c r="N75" s="59" t="str">
        <f t="shared" si="26"/>
        <v/>
      </c>
      <c r="O75" s="59" t="str">
        <f t="shared" si="26"/>
        <v/>
      </c>
      <c r="P75" s="3"/>
    </row>
    <row r="76" spans="1:16" ht="15.75" customHeight="1" thickBot="1" x14ac:dyDescent="0.2">
      <c r="A76" s="132"/>
      <c r="B76" s="131"/>
      <c r="C76" s="71" t="s">
        <v>82</v>
      </c>
      <c r="D76" t="s">
        <v>47</v>
      </c>
      <c r="E76" s="55"/>
      <c r="F76" s="98"/>
      <c r="G76" s="56"/>
      <c r="H76" s="56"/>
      <c r="I76" s="56"/>
      <c r="J76" s="101"/>
      <c r="K76" s="56"/>
      <c r="L76" s="56"/>
      <c r="M76" s="56"/>
      <c r="N76" s="56"/>
      <c r="O76" s="56"/>
      <c r="P76" s="36" t="s">
        <v>19</v>
      </c>
    </row>
    <row r="77" spans="1:16" ht="18" thickBot="1" x14ac:dyDescent="0.2">
      <c r="A77" s="210" t="str">
        <f>IF($A$23="４：税込→税抜経費へ変更","４番 記入表  ＝＝＝＞","")</f>
        <v/>
      </c>
      <c r="B77" s="210"/>
      <c r="C77" s="94"/>
      <c r="D77" s="102" t="s">
        <v>22</v>
      </c>
      <c r="E77" s="217" t="s">
        <v>88</v>
      </c>
      <c r="F77" s="218"/>
      <c r="G77" s="134">
        <f>G$26</f>
        <v>24</v>
      </c>
      <c r="H77" s="134">
        <f t="shared" ref="H77:O77" si="27">H$26</f>
        <v>25</v>
      </c>
      <c r="I77" s="134">
        <f t="shared" si="27"/>
        <v>26</v>
      </c>
      <c r="J77" s="134">
        <f t="shared" si="27"/>
        <v>27</v>
      </c>
      <c r="K77" s="134">
        <f t="shared" si="27"/>
        <v>28</v>
      </c>
      <c r="L77" s="134">
        <f t="shared" si="27"/>
        <v>29</v>
      </c>
      <c r="M77" s="134">
        <f t="shared" si="27"/>
        <v>30</v>
      </c>
      <c r="N77" s="134">
        <f t="shared" si="27"/>
        <v>31</v>
      </c>
      <c r="O77" s="134">
        <f t="shared" si="27"/>
        <v>32</v>
      </c>
      <c r="P77" s="17" t="s">
        <v>16</v>
      </c>
    </row>
    <row r="78" spans="1:16" ht="15.75" customHeight="1" x14ac:dyDescent="0.15">
      <c r="A78" s="132"/>
      <c r="B78" s="131"/>
      <c r="D78" s="225" t="s">
        <v>14</v>
      </c>
      <c r="E78" s="219" t="s">
        <v>1</v>
      </c>
      <c r="F78" s="220"/>
      <c r="G78" s="107">
        <v>0</v>
      </c>
      <c r="H78" s="107">
        <v>0</v>
      </c>
      <c r="I78" s="107">
        <v>0</v>
      </c>
      <c r="J78" s="107">
        <v>0</v>
      </c>
      <c r="K78" s="107">
        <v>0</v>
      </c>
      <c r="L78" s="107">
        <v>0</v>
      </c>
      <c r="M78" s="107">
        <v>0</v>
      </c>
      <c r="N78" s="107">
        <v>0</v>
      </c>
      <c r="O78" s="107">
        <v>0</v>
      </c>
      <c r="P78" s="122"/>
    </row>
    <row r="79" spans="1:16" ht="15.75" customHeight="1" x14ac:dyDescent="0.15">
      <c r="A79" s="132"/>
      <c r="B79" s="131"/>
      <c r="D79" s="226"/>
      <c r="E79" s="215" t="s">
        <v>2</v>
      </c>
      <c r="F79" s="216"/>
      <c r="G79" s="108">
        <v>0</v>
      </c>
      <c r="H79" s="108">
        <v>0</v>
      </c>
      <c r="I79" s="108">
        <v>0</v>
      </c>
      <c r="J79" s="108">
        <v>0</v>
      </c>
      <c r="K79" s="108">
        <v>0</v>
      </c>
      <c r="L79" s="108">
        <v>0</v>
      </c>
      <c r="M79" s="108">
        <v>0</v>
      </c>
      <c r="N79" s="108">
        <v>0</v>
      </c>
      <c r="O79" s="108">
        <v>0</v>
      </c>
      <c r="P79" s="122"/>
    </row>
    <row r="80" spans="1:16" ht="15.75" customHeight="1" x14ac:dyDescent="0.15">
      <c r="A80" s="132"/>
      <c r="B80" s="131"/>
      <c r="D80" s="226"/>
      <c r="E80" s="215" t="s">
        <v>3</v>
      </c>
      <c r="F80" s="216"/>
      <c r="G80" s="108">
        <v>0</v>
      </c>
      <c r="H80" s="108">
        <v>0</v>
      </c>
      <c r="I80" s="108">
        <v>0</v>
      </c>
      <c r="J80" s="108">
        <v>0</v>
      </c>
      <c r="K80" s="108">
        <v>0</v>
      </c>
      <c r="L80" s="108">
        <v>0</v>
      </c>
      <c r="M80" s="108">
        <v>0</v>
      </c>
      <c r="N80" s="108">
        <v>0</v>
      </c>
      <c r="O80" s="108">
        <v>0</v>
      </c>
      <c r="P80" s="122"/>
    </row>
    <row r="81" spans="1:16" ht="15.75" customHeight="1" x14ac:dyDescent="0.15">
      <c r="A81" s="132"/>
      <c r="B81" s="131"/>
      <c r="D81" s="226"/>
      <c r="E81" s="232" t="s">
        <v>4</v>
      </c>
      <c r="F81" s="233"/>
      <c r="G81" s="109">
        <v>0</v>
      </c>
      <c r="H81" s="109">
        <v>0</v>
      </c>
      <c r="I81" s="109">
        <v>0</v>
      </c>
      <c r="J81" s="109">
        <v>0</v>
      </c>
      <c r="K81" s="109">
        <v>0</v>
      </c>
      <c r="L81" s="109">
        <v>0</v>
      </c>
      <c r="M81" s="109">
        <v>0</v>
      </c>
      <c r="N81" s="109">
        <v>0</v>
      </c>
      <c r="O81" s="109">
        <v>0</v>
      </c>
      <c r="P81" s="122"/>
    </row>
    <row r="82" spans="1:16" ht="15.75" customHeight="1" x14ac:dyDescent="0.15">
      <c r="A82" s="132"/>
      <c r="B82" s="131"/>
      <c r="D82" s="226"/>
      <c r="E82" s="208" t="s">
        <v>8</v>
      </c>
      <c r="F82" s="209"/>
      <c r="G82" s="19">
        <f t="shared" ref="G82:O82" si="28">SUM(G$78:G$81)</f>
        <v>0</v>
      </c>
      <c r="H82" s="16">
        <f t="shared" si="28"/>
        <v>0</v>
      </c>
      <c r="I82" s="16">
        <f t="shared" si="28"/>
        <v>0</v>
      </c>
      <c r="J82" s="16">
        <f t="shared" si="28"/>
        <v>0</v>
      </c>
      <c r="K82" s="16">
        <f t="shared" si="28"/>
        <v>0</v>
      </c>
      <c r="L82" s="16">
        <f t="shared" si="28"/>
        <v>0</v>
      </c>
      <c r="M82" s="16">
        <f t="shared" si="28"/>
        <v>0</v>
      </c>
      <c r="N82" s="16">
        <f t="shared" si="28"/>
        <v>0</v>
      </c>
      <c r="O82" s="16">
        <f t="shared" si="28"/>
        <v>0</v>
      </c>
      <c r="P82" s="122"/>
    </row>
    <row r="83" spans="1:16" ht="15.75" customHeight="1" x14ac:dyDescent="0.15">
      <c r="A83" s="132"/>
      <c r="B83" s="131"/>
      <c r="D83" s="226"/>
      <c r="E83" s="221" t="s">
        <v>5</v>
      </c>
      <c r="F83" s="222"/>
      <c r="G83" s="9">
        <f>IF(G$92="",ROUNDDOWN(G$82*G$89,0),"　未入力あり")</f>
        <v>0</v>
      </c>
      <c r="H83" s="9">
        <f t="shared" ref="H83:O83" si="29">IF(H$92="",ROUNDDOWN(H$82*H$89,0),"　未入力あり")</f>
        <v>0</v>
      </c>
      <c r="I83" s="9">
        <f t="shared" si="29"/>
        <v>0</v>
      </c>
      <c r="J83" s="9">
        <f t="shared" si="29"/>
        <v>0</v>
      </c>
      <c r="K83" s="9">
        <f t="shared" si="29"/>
        <v>0</v>
      </c>
      <c r="L83" s="9">
        <f t="shared" si="29"/>
        <v>0</v>
      </c>
      <c r="M83" s="9">
        <f t="shared" si="29"/>
        <v>0</v>
      </c>
      <c r="N83" s="9">
        <f t="shared" si="29"/>
        <v>0</v>
      </c>
      <c r="O83" s="9">
        <f t="shared" si="29"/>
        <v>0</v>
      </c>
      <c r="P83" s="122"/>
    </row>
    <row r="84" spans="1:16" ht="15.75" customHeight="1" x14ac:dyDescent="0.15">
      <c r="A84" s="132"/>
      <c r="B84" s="131"/>
      <c r="D84" s="226"/>
      <c r="E84" s="208" t="s">
        <v>11</v>
      </c>
      <c r="F84" s="209"/>
      <c r="G84" s="19">
        <f t="shared" ref="G84:O84" si="30">IFERROR(G83+G82,"")</f>
        <v>0</v>
      </c>
      <c r="H84" s="19">
        <f t="shared" si="30"/>
        <v>0</v>
      </c>
      <c r="I84" s="19">
        <f t="shared" si="30"/>
        <v>0</v>
      </c>
      <c r="J84" s="19">
        <f t="shared" si="30"/>
        <v>0</v>
      </c>
      <c r="K84" s="19">
        <f t="shared" si="30"/>
        <v>0</v>
      </c>
      <c r="L84" s="19">
        <f t="shared" si="30"/>
        <v>0</v>
      </c>
      <c r="M84" s="19">
        <f t="shared" si="30"/>
        <v>0</v>
      </c>
      <c r="N84" s="19">
        <f t="shared" si="30"/>
        <v>0</v>
      </c>
      <c r="O84" s="19">
        <f t="shared" si="30"/>
        <v>0</v>
      </c>
      <c r="P84" s="122"/>
    </row>
    <row r="85" spans="1:16" ht="15.75" customHeight="1" x14ac:dyDescent="0.15">
      <c r="A85" s="132"/>
      <c r="B85" s="131"/>
      <c r="D85" s="226"/>
      <c r="E85" s="211" t="s">
        <v>12</v>
      </c>
      <c r="F85" s="212"/>
      <c r="G85" s="123"/>
      <c r="H85" s="124"/>
      <c r="I85" s="124"/>
      <c r="J85" s="124"/>
      <c r="K85" s="124"/>
      <c r="L85" s="124"/>
      <c r="M85" s="124"/>
      <c r="N85" s="124"/>
      <c r="O85" s="125"/>
      <c r="P85" s="122"/>
    </row>
    <row r="86" spans="1:16" ht="15.75" customHeight="1" x14ac:dyDescent="0.15">
      <c r="A86" s="132"/>
      <c r="B86" s="131"/>
      <c r="D86" s="226"/>
      <c r="E86" s="208" t="s">
        <v>13</v>
      </c>
      <c r="F86" s="209"/>
      <c r="G86" s="20">
        <f t="shared" ref="G86:O86" si="31">IFERROR(G$84,"")</f>
        <v>0</v>
      </c>
      <c r="H86" s="20">
        <f t="shared" si="31"/>
        <v>0</v>
      </c>
      <c r="I86" s="20">
        <f t="shared" si="31"/>
        <v>0</v>
      </c>
      <c r="J86" s="20">
        <f t="shared" si="31"/>
        <v>0</v>
      </c>
      <c r="K86" s="20">
        <f t="shared" si="31"/>
        <v>0</v>
      </c>
      <c r="L86" s="20">
        <f t="shared" si="31"/>
        <v>0</v>
      </c>
      <c r="M86" s="20">
        <f t="shared" si="31"/>
        <v>0</v>
      </c>
      <c r="N86" s="20">
        <f t="shared" si="31"/>
        <v>0</v>
      </c>
      <c r="O86" s="20">
        <f t="shared" si="31"/>
        <v>0</v>
      </c>
      <c r="P86" s="122"/>
    </row>
    <row r="87" spans="1:16" ht="30.75" customHeight="1" x14ac:dyDescent="0.15">
      <c r="A87" s="132"/>
      <c r="B87" s="131"/>
      <c r="D87" s="226"/>
      <c r="E87" s="228" t="s">
        <v>34</v>
      </c>
      <c r="F87" s="229"/>
      <c r="G87" s="116" t="str">
        <f>IFERROR((ROUNDDOWN(G86*G$90/(1+G$90),0)),"")</f>
        <v/>
      </c>
      <c r="H87" s="116" t="str">
        <f>IFERROR((ROUNDDOWN(H86*H$90/(1+H$90),0)),"")</f>
        <v/>
      </c>
      <c r="I87" s="116" t="str">
        <f>IFERROR((ROUNDDOWN(I86*I$90/(1+I$90),0)),"")</f>
        <v/>
      </c>
      <c r="J87" s="116" t="str">
        <f>IFERROR((ROUNDDOWN(J86*J$90/(1+J$90),0)),"")</f>
        <v/>
      </c>
      <c r="K87" s="115" t="str">
        <f>IFERROR(ROUNDDOWN(K86*K$90,0),"")</f>
        <v/>
      </c>
      <c r="L87" s="115" t="str">
        <f>IFERROR(ROUNDDOWN(L86*L$90,0),"")</f>
        <v/>
      </c>
      <c r="M87" s="115" t="str">
        <f>IFERROR(ROUNDDOWN(M86*M$90,0),"")</f>
        <v/>
      </c>
      <c r="N87" s="115" t="str">
        <f>IFERROR(ROUNDDOWN(N86*N$90,0),"")</f>
        <v/>
      </c>
      <c r="O87" s="115" t="str">
        <f>IFERROR(ROUNDDOWN(O86*O$90,0),"")</f>
        <v/>
      </c>
      <c r="P87" s="119">
        <f t="shared" ref="P87" si="32">SUM($G87:$O87)</f>
        <v>0</v>
      </c>
    </row>
    <row r="88" spans="1:16" ht="15.75" customHeight="1" thickBot="1" x14ac:dyDescent="0.2">
      <c r="A88" s="131"/>
      <c r="B88" s="131"/>
      <c r="D88" s="227"/>
      <c r="E88" s="206" t="s">
        <v>15</v>
      </c>
      <c r="F88" s="207"/>
      <c r="G88" s="85">
        <f>IFERROR(G$86,"")</f>
        <v>0</v>
      </c>
      <c r="H88" s="87">
        <f>IFERROR(H$86,"")</f>
        <v>0</v>
      </c>
      <c r="I88" s="87">
        <f>IFERROR(I$86,"")</f>
        <v>0</v>
      </c>
      <c r="J88" s="87">
        <f>IFERROR(J$86,"")</f>
        <v>0</v>
      </c>
      <c r="K88" s="86" t="str">
        <f>IFERROR(K86+K87,"")</f>
        <v/>
      </c>
      <c r="L88" s="86" t="str">
        <f>IFERROR(L86+L87,"")</f>
        <v/>
      </c>
      <c r="M88" s="86" t="str">
        <f>IFERROR(M86+M87,"")</f>
        <v/>
      </c>
      <c r="N88" s="86" t="str">
        <f>IFERROR(N86+N87,"")</f>
        <v/>
      </c>
      <c r="O88" s="86" t="str">
        <f>IFERROR(O86+O87,"")</f>
        <v/>
      </c>
      <c r="P88" s="51">
        <f>SUM($G88:$O88)</f>
        <v>0</v>
      </c>
    </row>
    <row r="89" spans="1:16" ht="15.75" customHeight="1" x14ac:dyDescent="0.15">
      <c r="A89" s="131"/>
      <c r="B89" s="57"/>
      <c r="C89" s="3"/>
      <c r="D89" s="14"/>
      <c r="E89" s="213" t="s">
        <v>6</v>
      </c>
      <c r="F89" s="214"/>
      <c r="G89" s="110">
        <v>0</v>
      </c>
      <c r="H89" s="110">
        <v>0</v>
      </c>
      <c r="I89" s="110">
        <v>0</v>
      </c>
      <c r="J89" s="110">
        <v>0</v>
      </c>
      <c r="K89" s="110">
        <v>0</v>
      </c>
      <c r="L89" s="110">
        <v>0</v>
      </c>
      <c r="M89" s="110">
        <v>0</v>
      </c>
      <c r="N89" s="110">
        <v>0</v>
      </c>
      <c r="O89" s="110">
        <v>0</v>
      </c>
      <c r="P89" s="4"/>
    </row>
    <row r="90" spans="1:16" ht="15.75" customHeight="1" x14ac:dyDescent="0.15">
      <c r="A90" s="131"/>
      <c r="B90" s="131"/>
      <c r="D90" s="14"/>
      <c r="E90" s="236" t="s">
        <v>0</v>
      </c>
      <c r="F90" s="236"/>
      <c r="G90" s="127" t="str">
        <f>IF("１"=LEFT(代表研究者用!$A$23,1),代表研究者用!$G$39,IF("２"=LEFT(代表研究者用!$A$23,1),代表研究者用!$G$56,IF("３"=LEFT(代表研究者用!$A$23,1),代表研究者用!$G$73,IF("４"=LEFT(代表研究者用!$A$23,1),代表研究者用!$G$90,""))))</f>
        <v/>
      </c>
      <c r="H90" s="127" t="str">
        <f>IF("１"=LEFT(代表研究者用!$A$23,1),代表研究者用!$H$39,IF("２"=LEFT(代表研究者用!$A$23,1),代表研究者用!$H$56,IF("３"=LEFT(代表研究者用!$A$23,1),代表研究者用!$H$73,IF("４"=LEFT(代表研究者用!$A$23,1),代表研究者用!$H$90,""))))</f>
        <v/>
      </c>
      <c r="I90" s="127" t="str">
        <f>IF("１"=LEFT(代表研究者用!$A$23,1),代表研究者用!$I$39,IF("２"=LEFT(代表研究者用!$A$23,1),代表研究者用!$I$56,IF("３"=LEFT(代表研究者用!$A$23,1),代表研究者用!$I$73,IF("４"=LEFT(代表研究者用!$A$23,1),代表研究者用!$I$90,""))))</f>
        <v/>
      </c>
      <c r="J90" s="127" t="str">
        <f>IF("１"=LEFT(代表研究者用!$A$23,1),代表研究者用!$J$39,IF("２"=LEFT(代表研究者用!$A$23,1),代表研究者用!$J$56,IF("３"=LEFT(代表研究者用!$A$23,1),代表研究者用!$J$73,IF("４"=LEFT(代表研究者用!$A$23,1),代表研究者用!$J$90,""))))</f>
        <v/>
      </c>
      <c r="K90" s="127" t="str">
        <f>IF("１"=LEFT(代表研究者用!$A$23,1),代表研究者用!$K$39,IF("２"=LEFT(代表研究者用!$A$23,1),代表研究者用!$K$56,IF("３"=LEFT(代表研究者用!$A$23,1),代表研究者用!$K$73,IF("４"=LEFT(代表研究者用!$A$23,1),代表研究者用!$K$90,""))))</f>
        <v/>
      </c>
      <c r="L90" s="127" t="str">
        <f t="shared" ref="L90:O90" si="33">$K$56</f>
        <v/>
      </c>
      <c r="M90" s="127" t="str">
        <f t="shared" si="33"/>
        <v/>
      </c>
      <c r="N90" s="127" t="str">
        <f t="shared" si="33"/>
        <v/>
      </c>
      <c r="O90" s="127" t="str">
        <f t="shared" si="33"/>
        <v/>
      </c>
      <c r="P90" s="4"/>
    </row>
    <row r="91" spans="1:16" ht="15.75" customHeight="1" x14ac:dyDescent="0.15">
      <c r="A91" s="131"/>
      <c r="B91" s="131"/>
      <c r="D91" s="14"/>
      <c r="E91" s="230" t="str">
        <f>IF("１"=LEFT(代表研究者用!$A$23,1),代表研究者用!$E$40,IF("２"=LEFT(代表研究者用!$A$23,1),代表研究者用!$E$57,IF("３"=LEFT(代表研究者用!$A$23,1),代表研究者用!$E$74,IF("４"=LEFT(代表研究者用!$A$23,1),代表研究者用!$E$91,"代表研究者課税条件未選択"))))</f>
        <v>代表研究者課税条件未選択</v>
      </c>
      <c r="F91" s="255"/>
      <c r="G91" s="48"/>
      <c r="H91" s="48"/>
      <c r="J91" s="50" t="s">
        <v>24</v>
      </c>
      <c r="K91" s="60" t="s">
        <v>25</v>
      </c>
      <c r="L91" s="49"/>
      <c r="M91" s="49"/>
      <c r="N91" s="49"/>
      <c r="O91" s="49"/>
      <c r="P91" s="3"/>
    </row>
    <row r="92" spans="1:16" ht="30" customHeight="1" x14ac:dyDescent="0.15">
      <c r="A92" s="131"/>
      <c r="B92" s="131"/>
      <c r="D92" s="3"/>
      <c r="E92" s="205" t="str">
        <f>IF(AND(G92="",H92="",I92="",J92="",K92="",L92="",M92="",N92="",O92=""),"","一般管理費率：未記入、少数点以下第２位又は１０%以上を検出")</f>
        <v/>
      </c>
      <c r="F92" s="205"/>
      <c r="G92" s="59" t="str">
        <f t="shared" ref="G92:O92" si="34">IF(AND(G$89=ROUNDDOWN(G$89,3),G$89&lt;=0.1,G$89&lt;&gt;""),"","←←確認してください ")</f>
        <v/>
      </c>
      <c r="H92" s="59" t="str">
        <f t="shared" si="34"/>
        <v/>
      </c>
      <c r="I92" s="59" t="str">
        <f t="shared" si="34"/>
        <v/>
      </c>
      <c r="J92" s="59" t="str">
        <f t="shared" si="34"/>
        <v/>
      </c>
      <c r="K92" s="59" t="str">
        <f t="shared" si="34"/>
        <v/>
      </c>
      <c r="L92" s="59" t="str">
        <f t="shared" si="34"/>
        <v/>
      </c>
      <c r="M92" s="59" t="str">
        <f t="shared" si="34"/>
        <v/>
      </c>
      <c r="N92" s="59" t="str">
        <f t="shared" si="34"/>
        <v/>
      </c>
      <c r="O92" s="59" t="str">
        <f t="shared" si="34"/>
        <v/>
      </c>
      <c r="P92" s="3"/>
    </row>
    <row r="93" spans="1:16" x14ac:dyDescent="0.15">
      <c r="A93" s="131"/>
      <c r="B93" s="131"/>
    </row>
    <row r="94" spans="1:16" x14ac:dyDescent="0.15">
      <c r="A94" s="131"/>
      <c r="B94" s="131"/>
    </row>
    <row r="95" spans="1:16" x14ac:dyDescent="0.15">
      <c r="A95" s="131"/>
      <c r="B95" s="131"/>
    </row>
    <row r="96" spans="1:16" x14ac:dyDescent="0.15">
      <c r="A96" s="131"/>
      <c r="B96" s="131"/>
    </row>
    <row r="97" spans="1:2" x14ac:dyDescent="0.15">
      <c r="A97" s="131"/>
      <c r="B97" s="131"/>
    </row>
    <row r="98" spans="1:2" x14ac:dyDescent="0.15">
      <c r="A98" s="131"/>
      <c r="B98" s="131"/>
    </row>
    <row r="99" spans="1:2" x14ac:dyDescent="0.15">
      <c r="A99" s="131"/>
      <c r="B99" s="131"/>
    </row>
    <row r="100" spans="1:2" x14ac:dyDescent="0.15">
      <c r="A100" s="131"/>
      <c r="B100" s="131"/>
    </row>
    <row r="101" spans="1:2" x14ac:dyDescent="0.15">
      <c r="A101" s="131"/>
      <c r="B101" s="131"/>
    </row>
  </sheetData>
  <sheetProtection password="CEAA" sheet="1" objects="1" scenarios="1" formatCells="0" formatColumns="0"/>
  <protectedRanges>
    <protectedRange sqref="A23:B23" name="範囲1"/>
    <protectedRange sqref="F23:F24" name="範囲2_1_1"/>
    <protectedRange sqref="G38:O38 G72:O72 G89:O89 G55:O55" name="範囲3_2"/>
    <protectedRange sqref="G27:O30" name="範囲6_5"/>
    <protectedRange sqref="G44:O47" name="範囲6_1_2"/>
    <protectedRange sqref="G61:O64" name="範囲6_2_2"/>
    <protectedRange sqref="G78:O81" name="範囲6_3_2"/>
  </protectedRanges>
  <mergeCells count="83">
    <mergeCell ref="F19:P19"/>
    <mergeCell ref="F23:O23"/>
    <mergeCell ref="F24:O24"/>
    <mergeCell ref="E44:F44"/>
    <mergeCell ref="E43:F43"/>
    <mergeCell ref="E38:F38"/>
    <mergeCell ref="E39:F39"/>
    <mergeCell ref="E41:F41"/>
    <mergeCell ref="E40:F40"/>
    <mergeCell ref="E74:F74"/>
    <mergeCell ref="E91:F91"/>
    <mergeCell ref="E89:F89"/>
    <mergeCell ref="E90:F90"/>
    <mergeCell ref="E56:F56"/>
    <mergeCell ref="E58:F58"/>
    <mergeCell ref="E60:F60"/>
    <mergeCell ref="E57:F57"/>
    <mergeCell ref="E46:F46"/>
    <mergeCell ref="E47:F47"/>
    <mergeCell ref="E48:F48"/>
    <mergeCell ref="E55:F55"/>
    <mergeCell ref="E53:F53"/>
    <mergeCell ref="E54:F54"/>
    <mergeCell ref="E49:F49"/>
    <mergeCell ref="E50:F50"/>
    <mergeCell ref="E52:F52"/>
    <mergeCell ref="E92:F92"/>
    <mergeCell ref="D61:D71"/>
    <mergeCell ref="E68:F68"/>
    <mergeCell ref="E70:F70"/>
    <mergeCell ref="E71:F71"/>
    <mergeCell ref="E62:F62"/>
    <mergeCell ref="E63:F63"/>
    <mergeCell ref="E64:F64"/>
    <mergeCell ref="E61:F61"/>
    <mergeCell ref="E72:F72"/>
    <mergeCell ref="E73:F73"/>
    <mergeCell ref="E75:F75"/>
    <mergeCell ref="E65:F65"/>
    <mergeCell ref="E66:F66"/>
    <mergeCell ref="E67:F67"/>
    <mergeCell ref="E69:F69"/>
    <mergeCell ref="A77:B77"/>
    <mergeCell ref="D78:D88"/>
    <mergeCell ref="E85:F85"/>
    <mergeCell ref="E87:F87"/>
    <mergeCell ref="E88:F88"/>
    <mergeCell ref="E86:F86"/>
    <mergeCell ref="E78:F78"/>
    <mergeCell ref="E77:F77"/>
    <mergeCell ref="E79:F79"/>
    <mergeCell ref="E80:F80"/>
    <mergeCell ref="E81:F81"/>
    <mergeCell ref="E82:F82"/>
    <mergeCell ref="E83:F83"/>
    <mergeCell ref="E84:F84"/>
    <mergeCell ref="E18:P18"/>
    <mergeCell ref="A60:B60"/>
    <mergeCell ref="A26:B26"/>
    <mergeCell ref="D27:D37"/>
    <mergeCell ref="E33:F33"/>
    <mergeCell ref="E35:F35"/>
    <mergeCell ref="E36:F36"/>
    <mergeCell ref="D42:E42"/>
    <mergeCell ref="E26:F26"/>
    <mergeCell ref="E27:F27"/>
    <mergeCell ref="A43:B43"/>
    <mergeCell ref="D44:D54"/>
    <mergeCell ref="E51:F51"/>
    <mergeCell ref="F20:P20"/>
    <mergeCell ref="F21:P21"/>
    <mergeCell ref="E45:F45"/>
    <mergeCell ref="A22:B22"/>
    <mergeCell ref="F22:P22"/>
    <mergeCell ref="A23:B23"/>
    <mergeCell ref="E28:F28"/>
    <mergeCell ref="E37:F37"/>
    <mergeCell ref="E29:F29"/>
    <mergeCell ref="E30:F30"/>
    <mergeCell ref="E31:F31"/>
    <mergeCell ref="E32:F32"/>
    <mergeCell ref="E34:F34"/>
    <mergeCell ref="A24:B24"/>
  </mergeCells>
  <phoneticPr fontId="2"/>
  <conditionalFormatting sqref="C77:P92 D42:P76">
    <cfRule type="expression" dxfId="67" priority="45">
      <formula>$A$23="１：税抜経費"</formula>
    </cfRule>
  </conditionalFormatting>
  <conditionalFormatting sqref="D25:P41 C77:P92 D59:P76">
    <cfRule type="expression" dxfId="66" priority="44">
      <formula>$A$23="２：税込経費"</formula>
    </cfRule>
  </conditionalFormatting>
  <conditionalFormatting sqref="C77:P92 D25:P58 D76:P76">
    <cfRule type="expression" dxfId="65" priority="42">
      <formula>$A$23="３：税抜→税込経費へ変更"</formula>
    </cfRule>
  </conditionalFormatting>
  <conditionalFormatting sqref="D25:P75">
    <cfRule type="expression" dxfId="64" priority="41">
      <formula>$A$23="４：税込→税抜経費へ変更"</formula>
    </cfRule>
  </conditionalFormatting>
  <conditionalFormatting sqref="C26:C41">
    <cfRule type="expression" dxfId="63" priority="13">
      <formula>$A$23="２：税込経費"</formula>
    </cfRule>
  </conditionalFormatting>
  <conditionalFormatting sqref="C26:C41">
    <cfRule type="expression" dxfId="62" priority="12">
      <formula>$A$23="３：税抜→税込経費へ変更"</formula>
    </cfRule>
  </conditionalFormatting>
  <conditionalFormatting sqref="C26:C41">
    <cfRule type="expression" dxfId="61" priority="11">
      <formula>$A$23="４：税込→税抜経費へ変更"</formula>
    </cfRule>
  </conditionalFormatting>
  <conditionalFormatting sqref="C25">
    <cfRule type="expression" dxfId="60" priority="10">
      <formula>$A$23="２：税込経費"</formula>
    </cfRule>
  </conditionalFormatting>
  <conditionalFormatting sqref="C25">
    <cfRule type="expression" dxfId="59" priority="9">
      <formula>$A$23="３：税抜→税込経費へ変更"</formula>
    </cfRule>
  </conditionalFormatting>
  <conditionalFormatting sqref="C25">
    <cfRule type="expression" dxfId="58" priority="8">
      <formula>$A$23="４：税込→税抜経費へ変更"</formula>
    </cfRule>
  </conditionalFormatting>
  <conditionalFormatting sqref="C42:C76">
    <cfRule type="expression" dxfId="57" priority="7">
      <formula>$A$23="１：税抜経費"</formula>
    </cfRule>
  </conditionalFormatting>
  <conditionalFormatting sqref="C59:C76">
    <cfRule type="expression" dxfId="56" priority="6">
      <formula>$A$23="２：税込経費"</formula>
    </cfRule>
  </conditionalFormatting>
  <conditionalFormatting sqref="C42:C58 C76">
    <cfRule type="expression" dxfId="55" priority="5">
      <formula>$A$23="３：税抜→税込経費へ変更"</formula>
    </cfRule>
  </conditionalFormatting>
  <conditionalFormatting sqref="C42:C75">
    <cfRule type="expression" dxfId="54" priority="4">
      <formula>$A$23="４：税込→税抜経費へ変更"</formula>
    </cfRule>
  </conditionalFormatting>
  <conditionalFormatting sqref="C42">
    <cfRule type="expression" dxfId="53" priority="3">
      <formula>$A$23="２：税込経費"</formula>
    </cfRule>
  </conditionalFormatting>
  <conditionalFormatting sqref="C59">
    <cfRule type="expression" dxfId="52" priority="2">
      <formula>$A$23="３：税抜→税込経費へ変更"</formula>
    </cfRule>
  </conditionalFormatting>
  <conditionalFormatting sqref="C76">
    <cfRule type="expression" dxfId="51" priority="1">
      <formula>$A$23="４：税込→税抜経費へ変更"</formula>
    </cfRule>
  </conditionalFormatting>
  <dataValidations count="2">
    <dataValidation type="whole" operator="greaterThanOrEqual" allowBlank="1" showInputMessage="1" showErrorMessage="1" error="整数を入力してください。" sqref="G27:O30 G61:O64 G44:O47 G78:O81">
      <formula1>0</formula1>
    </dataValidation>
    <dataValidation type="list" allowBlank="1" showInputMessage="1" showErrorMessage="1" sqref="A23:B23">
      <formula1>"⑦課税条件選択（プルダウン）,１：税抜経費,２：税込経費,３：税抜→税込経費へ変更,４：税込→税抜経費へ変更"</formula1>
    </dataValidation>
  </dataValidations>
  <printOptions horizontalCentered="1" verticalCentered="1"/>
  <pageMargins left="0.47244094488188981" right="0.39370078740157483" top="1.8897637795275593" bottom="0" header="1.4960629921259843" footer="0.31496062992125984"/>
  <pageSetup paperSize="9" scale="81" fitToHeight="0" orientation="landscape" r:id="rId1"/>
  <headerFooter>
    <oddHeader>&amp;L様式K－３－1　別紙１&amp;R実施計画書別紙１（連名契約）</oddHeader>
  </headerFooter>
  <rowBreaks count="3" manualBreakCount="3">
    <brk id="41" min="3" max="15" man="1"/>
    <brk id="58" min="3" max="15" man="1"/>
    <brk id="75" min="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23</vt:i4>
      </vt:variant>
    </vt:vector>
  </HeadingPairs>
  <TitlesOfParts>
    <vt:vector size="35" baseType="lpstr">
      <vt:lpstr>課題全体　別紙１</vt:lpstr>
      <vt:lpstr>代表研究者用</vt:lpstr>
      <vt:lpstr>研究分担者１用</vt:lpstr>
      <vt:lpstr>研究分担者２用</vt:lpstr>
      <vt:lpstr>研究分担者３用</vt:lpstr>
      <vt:lpstr>研究分担者４用</vt:lpstr>
      <vt:lpstr>研究分担者５用</vt:lpstr>
      <vt:lpstr>研究分担者６用</vt:lpstr>
      <vt:lpstr>研究分担者７用</vt:lpstr>
      <vt:lpstr>研究分担者８用</vt:lpstr>
      <vt:lpstr>研究分担者９用</vt:lpstr>
      <vt:lpstr>研究分担者10用</vt:lpstr>
      <vt:lpstr>'課題全体　別紙１'!Print_Area</vt:lpstr>
      <vt:lpstr>研究分担者10用!Print_Area</vt:lpstr>
      <vt:lpstr>研究分担者１用!Print_Area</vt:lpstr>
      <vt:lpstr>研究分担者２用!Print_Area</vt:lpstr>
      <vt:lpstr>研究分担者３用!Print_Area</vt:lpstr>
      <vt:lpstr>研究分担者４用!Print_Area</vt:lpstr>
      <vt:lpstr>研究分担者５用!Print_Area</vt:lpstr>
      <vt:lpstr>研究分担者６用!Print_Area</vt:lpstr>
      <vt:lpstr>研究分担者７用!Print_Area</vt:lpstr>
      <vt:lpstr>研究分担者８用!Print_Area</vt:lpstr>
      <vt:lpstr>研究分担者９用!Print_Area</vt:lpstr>
      <vt:lpstr>代表研究者用!Print_Area</vt:lpstr>
      <vt:lpstr>研究分担者10用!Print_Titles</vt:lpstr>
      <vt:lpstr>研究分担者１用!Print_Titles</vt:lpstr>
      <vt:lpstr>研究分担者２用!Print_Titles</vt:lpstr>
      <vt:lpstr>研究分担者３用!Print_Titles</vt:lpstr>
      <vt:lpstr>研究分担者４用!Print_Titles</vt:lpstr>
      <vt:lpstr>研究分担者５用!Print_Titles</vt:lpstr>
      <vt:lpstr>研究分担者６用!Print_Titles</vt:lpstr>
      <vt:lpstr>研究分担者７用!Print_Titles</vt:lpstr>
      <vt:lpstr>研究分担者８用!Print_Titles</vt:lpstr>
      <vt:lpstr>研究分担者９用!Print_Titles</vt:lpstr>
      <vt:lpstr>代表研究者用!Print_Titles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2013-06-26T00:58:21Z</dcterms:created>
  <dcterms:modified xsi:type="dcterms:W3CDTF">2016-08-18T07:29:33Z</dcterms:modified>
</cp:coreProperties>
</file>