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670" yWindow="435" windowWidth="18660" windowHeight="10335" tabRatio="766" activeTab="2"/>
  </bookViews>
  <sheets>
    <sheet name="連名契約【税込用】必要積算経費一覧表_当該年度" sheetId="4" r:id="rId1"/>
    <sheet name="明細Ⅰ【物品費】" sheetId="5" r:id="rId2"/>
    <sheet name="明細Ⅱ【人件費・謝金】" sheetId="7" r:id="rId3"/>
    <sheet name="明細Ⅲ【旅費】" sheetId="9" r:id="rId4"/>
    <sheet name="明細Ⅳ【その他】" sheetId="8" r:id="rId5"/>
  </sheets>
  <definedNames>
    <definedName name="_xlnm.Print_Area" localSheetId="1">明細Ⅰ【物品費】!$C$12:$K$58</definedName>
    <definedName name="_xlnm.Print_Area" localSheetId="2">明細Ⅱ【人件費・謝金】!$C$12:$K$53</definedName>
    <definedName name="_xlnm.Print_Area" localSheetId="3">明細Ⅲ【旅費】!$C$12:$K$52</definedName>
    <definedName name="_xlnm.Print_Area" localSheetId="4">明細Ⅳ【その他】!$C$12:$K$98</definedName>
    <definedName name="_xlnm.Print_Area" localSheetId="0">連名契約【税込用】必要積算経費一覧表_当該年度!$C$12:$G$46</definedName>
    <definedName name="_xlnm.Print_Titles" localSheetId="1">明細Ⅰ【物品費】!$19:$20</definedName>
    <definedName name="_xlnm.Print_Titles" localSheetId="2">明細Ⅱ【人件費・謝金】!$19:$20</definedName>
    <definedName name="_xlnm.Print_Titles" localSheetId="3">明細Ⅲ【旅費】!$19:$20</definedName>
    <definedName name="_xlnm.Print_Titles" localSheetId="4">明細Ⅳ【その他】!$19:$20</definedName>
    <definedName name="管理番号">#REF!</definedName>
  </definedNames>
  <calcPr calcId="171027" concurrentCalc="0"/>
</workbook>
</file>

<file path=xl/calcChain.xml><?xml version="1.0" encoding="utf-8"?>
<calcChain xmlns="http://schemas.openxmlformats.org/spreadsheetml/2006/main">
  <c r="K43" i="7" l="1"/>
  <c r="K77" i="8"/>
  <c r="K71" i="8"/>
  <c r="K60" i="8"/>
  <c r="K49" i="8"/>
  <c r="K43" i="8"/>
  <c r="K22" i="9"/>
  <c r="K21" i="9"/>
  <c r="K22" i="7"/>
  <c r="K21" i="7"/>
  <c r="K22" i="5"/>
  <c r="K21" i="5"/>
  <c r="I22" i="5"/>
  <c r="I21" i="5"/>
  <c r="J22" i="5"/>
  <c r="J21" i="5"/>
  <c r="H22" i="5"/>
  <c r="H38" i="5"/>
  <c r="H21" i="5"/>
  <c r="F21" i="4"/>
  <c r="I22" i="9"/>
  <c r="J22" i="9"/>
  <c r="J21" i="9"/>
  <c r="I22" i="8"/>
  <c r="J22" i="8"/>
  <c r="J21" i="8"/>
  <c r="I22" i="7"/>
  <c r="J22" i="7"/>
  <c r="J21" i="7"/>
  <c r="J98" i="8"/>
  <c r="K98" i="8"/>
  <c r="I21" i="8"/>
  <c r="H22" i="8"/>
  <c r="H43" i="8"/>
  <c r="H49" i="8"/>
  <c r="H60" i="8"/>
  <c r="H71" i="8"/>
  <c r="H77" i="8"/>
  <c r="H21" i="8"/>
  <c r="K21" i="8"/>
  <c r="F29" i="4"/>
  <c r="I21" i="9"/>
  <c r="H22" i="9"/>
  <c r="H21" i="9"/>
  <c r="F27" i="4"/>
  <c r="I21" i="7"/>
  <c r="H43" i="7"/>
  <c r="H21" i="7"/>
  <c r="F24" i="4"/>
  <c r="F37" i="4"/>
  <c r="F47" i="4"/>
  <c r="F38" i="4"/>
  <c r="F39" i="4"/>
  <c r="F41" i="4"/>
  <c r="F43" i="4"/>
  <c r="F42" i="4"/>
  <c r="D49" i="8"/>
  <c r="D38" i="5"/>
  <c r="C2" i="8"/>
  <c r="C3" i="8"/>
  <c r="C4" i="8"/>
  <c r="C5" i="8"/>
  <c r="C6" i="8"/>
  <c r="C7" i="8"/>
  <c r="C8" i="8"/>
  <c r="C9" i="8"/>
  <c r="C2" i="9"/>
  <c r="C3" i="9"/>
  <c r="C4" i="9"/>
  <c r="C5" i="9"/>
  <c r="C6" i="9"/>
  <c r="C7" i="9"/>
  <c r="C8" i="9"/>
  <c r="C9" i="9"/>
  <c r="C2" i="7"/>
  <c r="C3" i="7"/>
  <c r="C4" i="7"/>
  <c r="C5" i="7"/>
  <c r="C6" i="7"/>
  <c r="C7" i="7"/>
  <c r="C8" i="7"/>
  <c r="C9" i="7"/>
  <c r="I77" i="8"/>
  <c r="J77" i="8"/>
  <c r="I71" i="8"/>
  <c r="J71" i="8"/>
  <c r="I60" i="8"/>
  <c r="J60" i="8"/>
  <c r="I49" i="8"/>
  <c r="J49" i="8"/>
  <c r="I43" i="8"/>
  <c r="J43" i="8"/>
  <c r="I43" i="7"/>
  <c r="J43" i="7"/>
  <c r="I38" i="5"/>
  <c r="J38" i="5"/>
  <c r="H22" i="7"/>
  <c r="K38" i="5"/>
  <c r="F22" i="4"/>
  <c r="E18" i="8"/>
  <c r="E17" i="8"/>
  <c r="E16" i="8"/>
  <c r="E15" i="8"/>
  <c r="E14" i="8"/>
  <c r="E18" i="9"/>
  <c r="E17" i="9"/>
  <c r="E16" i="9"/>
  <c r="E15" i="9"/>
  <c r="E14" i="9"/>
  <c r="E18" i="7"/>
  <c r="E17" i="7"/>
  <c r="E16" i="7"/>
  <c r="E15" i="7"/>
  <c r="E14" i="7"/>
  <c r="E18" i="5"/>
  <c r="E17" i="5"/>
  <c r="E16" i="5"/>
  <c r="E15" i="5"/>
  <c r="E14" i="5"/>
  <c r="A1" i="8"/>
  <c r="A1" i="9"/>
  <c r="A1" i="7"/>
  <c r="A1" i="5"/>
  <c r="C16" i="7"/>
  <c r="F16" i="7"/>
  <c r="G16" i="7"/>
  <c r="H16" i="7"/>
  <c r="C16" i="9"/>
  <c r="F16" i="9"/>
  <c r="G16" i="9"/>
  <c r="H16" i="9"/>
  <c r="C16" i="8"/>
  <c r="F16" i="8"/>
  <c r="G16" i="8"/>
  <c r="H16" i="8"/>
  <c r="C16" i="5"/>
  <c r="F16" i="5"/>
  <c r="G16" i="5"/>
  <c r="H16" i="5"/>
  <c r="H15" i="8"/>
  <c r="G15" i="8"/>
  <c r="F15" i="8"/>
  <c r="H14" i="8"/>
  <c r="G14" i="8"/>
  <c r="F14" i="8"/>
  <c r="H15" i="9"/>
  <c r="G15" i="9"/>
  <c r="F15" i="9"/>
  <c r="H14" i="9"/>
  <c r="G14" i="9"/>
  <c r="F14" i="9"/>
  <c r="H15" i="7"/>
  <c r="G15" i="7"/>
  <c r="F15" i="7"/>
  <c r="H14" i="7"/>
  <c r="G14" i="7"/>
  <c r="F14" i="7"/>
  <c r="H15" i="5"/>
  <c r="G15" i="5"/>
  <c r="F15" i="5"/>
  <c r="H14" i="5"/>
  <c r="G14" i="5"/>
  <c r="F14" i="5"/>
  <c r="C18" i="8"/>
  <c r="C15" i="8"/>
  <c r="C14" i="8"/>
  <c r="C17" i="8"/>
  <c r="C18" i="9"/>
  <c r="C15" i="9"/>
  <c r="C14" i="9"/>
  <c r="C17" i="9"/>
  <c r="C18" i="7"/>
  <c r="C15" i="7"/>
  <c r="C14" i="7"/>
  <c r="C17" i="7"/>
  <c r="C17" i="5"/>
  <c r="C14" i="5"/>
  <c r="C15" i="5"/>
  <c r="D22" i="5"/>
  <c r="C21" i="5"/>
  <c r="D43" i="7"/>
  <c r="D22" i="7"/>
  <c r="C21" i="7"/>
  <c r="D98" i="8"/>
  <c r="D22" i="9"/>
  <c r="C21" i="9"/>
  <c r="D77" i="8"/>
  <c r="D71" i="8"/>
  <c r="D60" i="8"/>
  <c r="D43" i="8"/>
  <c r="D22" i="8"/>
  <c r="C21" i="8"/>
  <c r="F35" i="4"/>
  <c r="F34" i="4"/>
  <c r="F33" i="4"/>
  <c r="F31" i="4"/>
  <c r="F26" i="4"/>
  <c r="F25" i="4"/>
  <c r="C18" i="5"/>
  <c r="F23" i="4"/>
  <c r="F32" i="4"/>
  <c r="K22" i="8"/>
  <c r="F30" i="4"/>
  <c r="F28" i="4"/>
  <c r="I98" i="8"/>
  <c r="F36" i="4"/>
</calcChain>
</file>

<file path=xl/sharedStrings.xml><?xml version="1.0" encoding="utf-8"?>
<sst xmlns="http://schemas.openxmlformats.org/spreadsheetml/2006/main" count="278" uniqueCount="103">
  <si>
    <t>大項目</t>
  </si>
  <si>
    <t>中項目</t>
  </si>
  <si>
    <t>［記入要領］</t>
    <rPh sb="1" eb="3">
      <t>キニュウ</t>
    </rPh>
    <rPh sb="3" eb="5">
      <t>ヨウリョウ</t>
    </rPh>
    <phoneticPr fontId="5"/>
  </si>
  <si>
    <t>小項目（品名等）</t>
    <rPh sb="0" eb="3">
      <t>ショウコウモク</t>
    </rPh>
    <rPh sb="4" eb="6">
      <t>ヒンメイ</t>
    </rPh>
    <rPh sb="6" eb="7">
      <t>ナド</t>
    </rPh>
    <phoneticPr fontId="5"/>
  </si>
  <si>
    <t>管理番号：</t>
    <rPh sb="0" eb="2">
      <t>カンリ</t>
    </rPh>
    <rPh sb="2" eb="4">
      <t>バンゴウ</t>
    </rPh>
    <phoneticPr fontId="2"/>
  </si>
  <si>
    <t>Ⅰ　物品費</t>
    <rPh sb="2" eb="4">
      <t>ブッピン</t>
    </rPh>
    <rPh sb="4" eb="5">
      <t>ヒ</t>
    </rPh>
    <phoneticPr fontId="5"/>
  </si>
  <si>
    <t>１　設備備品費</t>
    <rPh sb="2" eb="4">
      <t>セツビ</t>
    </rPh>
    <rPh sb="4" eb="6">
      <t>ビヒン</t>
    </rPh>
    <phoneticPr fontId="5"/>
  </si>
  <si>
    <t>２　消耗品費</t>
    <rPh sb="2" eb="5">
      <t>ショウモウヒン</t>
    </rPh>
    <rPh sb="5" eb="6">
      <t>ヒ</t>
    </rPh>
    <phoneticPr fontId="5"/>
  </si>
  <si>
    <t>Ⅱ　人件費・謝金</t>
    <rPh sb="2" eb="5">
      <t>ジンケンヒ</t>
    </rPh>
    <rPh sb="6" eb="8">
      <t>シャキン</t>
    </rPh>
    <phoneticPr fontId="5"/>
  </si>
  <si>
    <t>１　人件費</t>
    <rPh sb="2" eb="5">
      <t>ジンケンヒ</t>
    </rPh>
    <phoneticPr fontId="5"/>
  </si>
  <si>
    <t>２　謝金</t>
    <rPh sb="2" eb="4">
      <t>シャキン</t>
    </rPh>
    <phoneticPr fontId="5"/>
  </si>
  <si>
    <t>Ⅲ　旅費</t>
    <rPh sb="2" eb="4">
      <t>リョヒ</t>
    </rPh>
    <phoneticPr fontId="5"/>
  </si>
  <si>
    <t>１　旅費</t>
    <rPh sb="2" eb="4">
      <t>リョヒ</t>
    </rPh>
    <phoneticPr fontId="5"/>
  </si>
  <si>
    <t>Ⅳ　その他</t>
    <phoneticPr fontId="5"/>
  </si>
  <si>
    <t>１　外注費</t>
    <rPh sb="2" eb="5">
      <t>ガイチュウヒ</t>
    </rPh>
    <phoneticPr fontId="5"/>
  </si>
  <si>
    <t>２　印刷製本費</t>
    <rPh sb="2" eb="4">
      <t>インサツ</t>
    </rPh>
    <rPh sb="4" eb="6">
      <t>セイホン</t>
    </rPh>
    <rPh sb="6" eb="7">
      <t>ヒ</t>
    </rPh>
    <phoneticPr fontId="5"/>
  </si>
  <si>
    <t>３　会議費</t>
    <rPh sb="2" eb="5">
      <t>カイギヒ</t>
    </rPh>
    <phoneticPr fontId="5"/>
  </si>
  <si>
    <t>４　通信運搬費</t>
    <rPh sb="2" eb="4">
      <t>ツウシン</t>
    </rPh>
    <rPh sb="4" eb="7">
      <t>ウンパンヒ</t>
    </rPh>
    <phoneticPr fontId="5"/>
  </si>
  <si>
    <t>５　光熱水料</t>
    <rPh sb="2" eb="4">
      <t>コウネツ</t>
    </rPh>
    <rPh sb="4" eb="5">
      <t>スイ</t>
    </rPh>
    <rPh sb="5" eb="6">
      <t>リョウ</t>
    </rPh>
    <phoneticPr fontId="5"/>
  </si>
  <si>
    <t>６　その他（諸経費）</t>
    <rPh sb="4" eb="5">
      <t>タ</t>
    </rPh>
    <rPh sb="6" eb="9">
      <t>ショケイヒ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</si>
  <si>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（Ⅰ＋Ⅱ＋Ⅲ＋Ⅳ）</t>
    </r>
    <rPh sb="2" eb="4">
      <t>ショウケイ</t>
    </rPh>
    <phoneticPr fontId="2"/>
  </si>
  <si>
    <t>積算明細書（Ⅳ　その他）</t>
    <rPh sb="0" eb="2">
      <t>セキサン</t>
    </rPh>
    <rPh sb="2" eb="5">
      <t>メイサイショ</t>
    </rPh>
    <rPh sb="10" eb="11">
      <t>タ</t>
    </rPh>
    <phoneticPr fontId="5"/>
  </si>
  <si>
    <t>積算明細書（Ⅲ　旅費）</t>
    <rPh sb="0" eb="2">
      <t>セキサン</t>
    </rPh>
    <rPh sb="2" eb="5">
      <t>メイサイショ</t>
    </rPh>
    <rPh sb="8" eb="9">
      <t>タビ</t>
    </rPh>
    <rPh sb="9" eb="10">
      <t>ヒ</t>
    </rPh>
    <phoneticPr fontId="5"/>
  </si>
  <si>
    <t>積算明細書（Ⅰ　物品費）</t>
    <rPh sb="0" eb="2">
      <t>セキサン</t>
    </rPh>
    <rPh sb="2" eb="5">
      <t>メイサイショ</t>
    </rPh>
    <rPh sb="8" eb="10">
      <t>ブッピン</t>
    </rPh>
    <rPh sb="10" eb="11">
      <t>ヒ</t>
    </rPh>
    <phoneticPr fontId="5"/>
  </si>
  <si>
    <t>積算明細書（Ⅱ　人件費・謝金）</t>
    <rPh sb="0" eb="2">
      <t>セキサン</t>
    </rPh>
    <rPh sb="2" eb="5">
      <t>メイサイショ</t>
    </rPh>
    <rPh sb="8" eb="11">
      <t>ジンケンヒ</t>
    </rPh>
    <rPh sb="12" eb="14">
      <t>シャキン</t>
    </rPh>
    <phoneticPr fontId="5"/>
  </si>
  <si>
    <t>Ⅴ　一般管理費</t>
    <rPh sb="2" eb="4">
      <t>イッパン</t>
    </rPh>
    <rPh sb="4" eb="7">
      <t>カンリヒ</t>
    </rPh>
    <phoneticPr fontId="5"/>
  </si>
  <si>
    <t>備考(メモ）</t>
    <rPh sb="0" eb="2">
      <t>ビコウ</t>
    </rPh>
    <phoneticPr fontId="5"/>
  </si>
  <si>
    <t>１）</t>
    <phoneticPr fontId="5"/>
  </si>
  <si>
    <t>２）</t>
    <phoneticPr fontId="5"/>
  </si>
  <si>
    <t>３）</t>
    <phoneticPr fontId="5"/>
  </si>
  <si>
    <t>４）</t>
    <phoneticPr fontId="5"/>
  </si>
  <si>
    <t>５）</t>
    <phoneticPr fontId="5"/>
  </si>
  <si>
    <t>６）</t>
    <phoneticPr fontId="5"/>
  </si>
  <si>
    <t>７）</t>
    <phoneticPr fontId="5"/>
  </si>
  <si>
    <t>８）</t>
    <phoneticPr fontId="5"/>
  </si>
  <si>
    <t>９）</t>
    <phoneticPr fontId="5"/>
  </si>
  <si>
    <t>１０）</t>
    <phoneticPr fontId="5"/>
  </si>
  <si>
    <t>１１）</t>
    <phoneticPr fontId="5"/>
  </si>
  <si>
    <t>１２）</t>
    <phoneticPr fontId="5"/>
  </si>
  <si>
    <t>１３）</t>
    <phoneticPr fontId="5"/>
  </si>
  <si>
    <t>１４）</t>
    <phoneticPr fontId="5"/>
  </si>
  <si>
    <t>１５）</t>
    <phoneticPr fontId="5"/>
  </si>
  <si>
    <t>１６）</t>
    <phoneticPr fontId="5"/>
  </si>
  <si>
    <t>１７）</t>
    <phoneticPr fontId="5"/>
  </si>
  <si>
    <t>１８）</t>
    <phoneticPr fontId="5"/>
  </si>
  <si>
    <t>１９）</t>
    <phoneticPr fontId="5"/>
  </si>
  <si>
    <t>２０）</t>
    <phoneticPr fontId="5"/>
  </si>
  <si>
    <t xml:space="preserve"> </t>
    <phoneticPr fontId="5"/>
  </si>
  <si>
    <t>２１）</t>
    <phoneticPr fontId="5"/>
  </si>
  <si>
    <t>２２）</t>
    <phoneticPr fontId="5"/>
  </si>
  <si>
    <t>２３）</t>
    <phoneticPr fontId="5"/>
  </si>
  <si>
    <t>２４）</t>
    <phoneticPr fontId="5"/>
  </si>
  <si>
    <t>２５）</t>
    <phoneticPr fontId="5"/>
  </si>
  <si>
    <t>２６）</t>
    <phoneticPr fontId="5"/>
  </si>
  <si>
    <t>２７）</t>
    <phoneticPr fontId="5"/>
  </si>
  <si>
    <t>２８）</t>
    <phoneticPr fontId="5"/>
  </si>
  <si>
    <t>２９）</t>
    <phoneticPr fontId="5"/>
  </si>
  <si>
    <t>３０）</t>
    <phoneticPr fontId="5"/>
  </si>
  <si>
    <t>総　　　額</t>
    <phoneticPr fontId="5"/>
  </si>
  <si>
    <t>項　　　目</t>
    <rPh sb="0" eb="1">
      <t>コウ</t>
    </rPh>
    <rPh sb="4" eb="5">
      <t>メ</t>
    </rPh>
    <phoneticPr fontId="5"/>
  </si>
  <si>
    <t>金　額
【税込】</t>
    <rPh sb="0" eb="1">
      <t>キン</t>
    </rPh>
    <rPh sb="2" eb="3">
      <t>ガク</t>
    </rPh>
    <rPh sb="5" eb="7">
      <t>ゼイコミ</t>
    </rPh>
    <phoneticPr fontId="5"/>
  </si>
  <si>
    <t>金額合計</t>
    <phoneticPr fontId="5"/>
  </si>
  <si>
    <t>　消費税（内税額）＋消費税相当額</t>
    <rPh sb="1" eb="4">
      <t>ショウヒゼイ</t>
    </rPh>
    <rPh sb="5" eb="6">
      <t>ウチ</t>
    </rPh>
    <rPh sb="6" eb="8">
      <t>ゼイガク</t>
    </rPh>
    <rPh sb="10" eb="13">
      <t>ショウヒゼイ</t>
    </rPh>
    <rPh sb="13" eb="15">
      <t>ソウトウ</t>
    </rPh>
    <rPh sb="15" eb="16">
      <t>ガク</t>
    </rPh>
    <phoneticPr fontId="5"/>
  </si>
  <si>
    <t>項　目</t>
    <rPh sb="0" eb="1">
      <t>コウ</t>
    </rPh>
    <rPh sb="2" eb="3">
      <t>メ</t>
    </rPh>
    <phoneticPr fontId="5"/>
  </si>
  <si>
    <t>備　考</t>
    <phoneticPr fontId="5"/>
  </si>
  <si>
    <t>金額（円）</t>
    <rPh sb="0" eb="2">
      <t>キンガク</t>
    </rPh>
    <rPh sb="3" eb="4">
      <t>エン</t>
    </rPh>
    <phoneticPr fontId="5"/>
  </si>
  <si>
    <t>消費税相当額</t>
    <phoneticPr fontId="5"/>
  </si>
  <si>
    <t>【税抜】</t>
    <phoneticPr fontId="5"/>
  </si>
  <si>
    <r>
      <t>　　総経費</t>
    </r>
    <r>
      <rPr>
        <sz val="10"/>
        <rFont val="ＭＳ 明朝"/>
        <family val="1"/>
        <charset val="128"/>
      </rPr>
      <t>(Ⅰ＋Ⅱ＋Ⅲ＋Ⅳ＋Ⅴ)</t>
    </r>
    <phoneticPr fontId="5"/>
  </si>
  <si>
    <t>Ⅵ　再委託費</t>
    <rPh sb="2" eb="5">
      <t>サイイタク</t>
    </rPh>
    <rPh sb="5" eb="6">
      <t>ヒ</t>
    </rPh>
    <phoneticPr fontId="5"/>
  </si>
  <si>
    <r>
      <t>　　小計</t>
    </r>
    <r>
      <rPr>
        <sz val="10"/>
        <rFont val="ＭＳ 明朝"/>
        <family val="1"/>
        <charset val="128"/>
      </rPr>
      <t>（Ⅰ＋Ⅱ＋Ⅲ＋Ⅳ＋Ⅴ）</t>
    </r>
    <rPh sb="2" eb="4">
      <t>ショウケイ</t>
    </rPh>
    <phoneticPr fontId="2"/>
  </si>
  <si>
    <t>不・非課税取引金額</t>
    <rPh sb="0" eb="1">
      <t>フ</t>
    </rPh>
    <rPh sb="2" eb="3">
      <t>ヒ</t>
    </rPh>
    <rPh sb="3" eb="5">
      <t>カゼイ</t>
    </rPh>
    <rPh sb="5" eb="7">
      <t>トリヒキ</t>
    </rPh>
    <rPh sb="7" eb="9">
      <t>キンガク</t>
    </rPh>
    <phoneticPr fontId="5"/>
  </si>
  <si>
    <t>［記入要領］</t>
  </si>
  <si>
    <t>　　・文字入力が不要なセルは空欄にしておいてください。</t>
  </si>
  <si>
    <t>副題：</t>
  </si>
  <si>
    <t>消費税率</t>
    <rPh sb="0" eb="3">
      <t>ショウヒゼイ</t>
    </rPh>
    <rPh sb="3" eb="4">
      <t>リツ</t>
    </rPh>
    <phoneticPr fontId="5"/>
  </si>
  <si>
    <t>一般管理費率</t>
    <rPh sb="0" eb="2">
      <t>イッパン</t>
    </rPh>
    <rPh sb="2" eb="5">
      <t>カンリヒ</t>
    </rPh>
    <rPh sb="5" eb="6">
      <t>リツ</t>
    </rPh>
    <phoneticPr fontId="5"/>
  </si>
  <si>
    <t>７　消費税相当額（大項目合計）</t>
    <rPh sb="2" eb="5">
      <t>ショウヒゼイ</t>
    </rPh>
    <rPh sb="5" eb="7">
      <t>ソウトウ</t>
    </rPh>
    <rPh sb="7" eb="8">
      <t>ガク</t>
    </rPh>
    <rPh sb="9" eb="12">
      <t>ダイコウモク</t>
    </rPh>
    <rPh sb="12" eb="14">
      <t>ゴウケイ</t>
    </rPh>
    <phoneticPr fontId="5"/>
  </si>
  <si>
    <t>必要積算経費一覧表【連名契約】【税込用】</t>
    <rPh sb="0" eb="2">
      <t>ヒツヨウ</t>
    </rPh>
    <rPh sb="2" eb="4">
      <t>セキサン</t>
    </rPh>
    <rPh sb="4" eb="6">
      <t>ケイヒ</t>
    </rPh>
    <rPh sb="6" eb="9">
      <t>イチランヒョウ</t>
    </rPh>
    <rPh sb="10" eb="12">
      <t>レンメイ</t>
    </rPh>
    <rPh sb="12" eb="14">
      <t>ケイヤク</t>
    </rPh>
    <rPh sb="16" eb="18">
      <t>ゼイコミ</t>
    </rPh>
    <rPh sb="18" eb="19">
      <t>ヨウ</t>
    </rPh>
    <phoneticPr fontId="5"/>
  </si>
  <si>
    <t>課題名：</t>
    <rPh sb="0" eb="2">
      <t>カダイ</t>
    </rPh>
    <rPh sb="2" eb="3">
      <t>メイ</t>
    </rPh>
    <phoneticPr fontId="2"/>
  </si>
  <si>
    <t>個別課題名：</t>
    <rPh sb="0" eb="2">
      <t>コベツ</t>
    </rPh>
    <rPh sb="2" eb="4">
      <t>カダイ</t>
    </rPh>
    <rPh sb="4" eb="5">
      <t>メイ</t>
    </rPh>
    <phoneticPr fontId="2"/>
  </si>
  <si>
    <t>１．水色地/黄色地のセル</t>
    <rPh sb="2" eb="4">
      <t>ミズイロ</t>
    </rPh>
    <rPh sb="4" eb="5">
      <t>チ</t>
    </rPh>
    <rPh sb="6" eb="8">
      <t>キイロ</t>
    </rPh>
    <rPh sb="8" eb="9">
      <t>チ</t>
    </rPh>
    <phoneticPr fontId="2"/>
  </si>
  <si>
    <t>　　・水色地のセルのみ必要事項を記入してください。</t>
  </si>
  <si>
    <t>　　・費用欄の金額は０円を含め整数で記入してください。計算式および小数を含む金額を記入しないでください。</t>
  </si>
  <si>
    <t>　　・一般管理費率は小数点第１位までの数値（一般管理費率計算書で提示した率）を記入してください。</t>
  </si>
  <si>
    <t>　　　（注．入力表示は確認のため、小数点第２位までとしています。)</t>
  </si>
  <si>
    <t>２．大項目単位の金額</t>
    <rPh sb="5" eb="7">
      <t>タンイ</t>
    </rPh>
    <rPh sb="8" eb="10">
      <t>キンガク</t>
    </rPh>
    <phoneticPr fontId="5"/>
  </si>
  <si>
    <t>　　・0版(初版)の大項目単位の金額は、実施計画書別紙１と同一金額としてください。</t>
    <rPh sb="13" eb="15">
      <t>タンイ</t>
    </rPh>
    <rPh sb="16" eb="18">
      <t>キンガク</t>
    </rPh>
    <phoneticPr fontId="5"/>
  </si>
  <si>
    <t>改版日：</t>
    <rPh sb="0" eb="2">
      <t>カイハン</t>
    </rPh>
    <rPh sb="2" eb="3">
      <t>ビ</t>
    </rPh>
    <phoneticPr fontId="2"/>
  </si>
  <si>
    <t>研究者種別を選択：</t>
  </si>
  <si>
    <t>○○○○の研究開発</t>
  </si>
  <si>
    <t>課題Ｘ　□□□□の研究開発</t>
  </si>
  <si>
    <t>△△△△の研究</t>
  </si>
  <si>
    <t>999A0101</t>
  </si>
  <si>
    <t>××××株式会社</t>
  </si>
  <si>
    <t>１．水色地/黄色地のセル</t>
  </si>
  <si>
    <t>　　・金額欄は、0円を含めて整数で記入してください。（計算式および小数は記入しないでください。）</t>
  </si>
  <si>
    <t>　　・変更時は、前回までの変更箇所を黒字、今回の変更箇所を赤字にしてください。削除箇所は、取り消し線を付記してください。（金額欄を除く）</t>
  </si>
  <si>
    <t>研究開発項目</t>
    <rPh sb="0" eb="2">
      <t>ケンキュウ</t>
    </rPh>
    <rPh sb="2" eb="4">
      <t>カイハツ</t>
    </rPh>
    <rPh sb="4" eb="6">
      <t>コウモク</t>
    </rPh>
    <phoneticPr fontId="5"/>
  </si>
  <si>
    <t>実施内容等</t>
    <rPh sb="0" eb="2">
      <t>ジッシ</t>
    </rPh>
    <rPh sb="2" eb="4">
      <t>ナイヨウ</t>
    </rPh>
    <rPh sb="4" eb="5">
      <t>トウ</t>
    </rPh>
    <phoneticPr fontId="5"/>
  </si>
  <si>
    <t>様式１-１-１(税込)（29-1）</t>
    <rPh sb="0" eb="2">
      <t>ヨウシキ</t>
    </rPh>
    <rPh sb="8" eb="10">
      <t>ゼイコミ</t>
    </rPh>
    <phoneticPr fontId="5"/>
  </si>
  <si>
    <t>２．行の追加・削除と行の高さ調整</t>
    <rPh sb="10" eb="11">
      <t>ギョウ</t>
    </rPh>
    <rPh sb="12" eb="13">
      <t>タカ</t>
    </rPh>
    <rPh sb="14" eb="16">
      <t>チョウセイ</t>
    </rPh>
    <phoneticPr fontId="5"/>
  </si>
  <si>
    <t>　・行を挿入される場合は、中項目の合計金額の計算式が反映される範囲内でお願いします。なお、行を削除することはできません。適宜、行のの高さを調整ください。</t>
    <rPh sb="60" eb="62">
      <t>テキギ</t>
    </rPh>
    <rPh sb="63" eb="64">
      <t>ギョウ</t>
    </rPh>
    <rPh sb="66" eb="67">
      <t>タカ</t>
    </rPh>
    <rPh sb="69" eb="71">
      <t>チョウセイ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</si>
</sst>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%"/>
    <numFmt numFmtId="178" formatCode="\(0\)"/>
    <numFmt numFmtId="179" formatCode="0_);[Red]\(0\)"/>
    <numFmt numFmtId="180" formatCode="[DBNum3][$-411]0"/>
    <numFmt numFmtId="181" formatCode="\(#,###\)"/>
    <numFmt numFmtId="182" formatCode="[$-411]ggge&quot;年&quot;m&quot;月&quot;d&quot;日&quot;;@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10"/>
      <name val="HG創英角ｺﾞｼｯｸUB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FF0000"/>
      <name val="HG創英角ｺﾞｼｯｸUB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3333FF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rgb="FFFF0000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3366FF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33">
    <xf numFmtId="0" fontId="0" fillId="0" borderId="0" xfId="0">
      <alignment vertical="center"/>
    </xf>
    <xf numFmtId="0" fontId="4" fillId="0" borderId="0" xfId="6" applyFont="1" applyAlignment="1">
      <alignment vertical="center"/>
    </xf>
    <xf numFmtId="0" fontId="4" fillId="0" borderId="0" xfId="6" applyFont="1" applyFill="1" applyAlignment="1">
      <alignment vertical="center"/>
    </xf>
    <xf numFmtId="0" fontId="3" fillId="0" borderId="0" xfId="6" applyFont="1" applyAlignment="1">
      <alignment vertical="center"/>
    </xf>
    <xf numFmtId="0" fontId="3" fillId="0" borderId="1" xfId="6" applyFont="1" applyBorder="1" applyAlignment="1">
      <alignment vertical="center"/>
    </xf>
    <xf numFmtId="0" fontId="3" fillId="0" borderId="2" xfId="6" applyFont="1" applyBorder="1" applyAlignment="1">
      <alignment vertical="center"/>
    </xf>
    <xf numFmtId="176" fontId="3" fillId="2" borderId="3" xfId="6" applyNumberFormat="1" applyFont="1" applyFill="1" applyBorder="1" applyAlignment="1">
      <alignment vertical="center"/>
    </xf>
    <xf numFmtId="176" fontId="3" fillId="2" borderId="4" xfId="6" applyNumberFormat="1" applyFont="1" applyFill="1" applyBorder="1" applyAlignment="1">
      <alignment vertical="center"/>
    </xf>
    <xf numFmtId="176" fontId="3" fillId="2" borderId="5" xfId="6" applyNumberFormat="1" applyFont="1" applyFill="1" applyBorder="1" applyAlignment="1">
      <alignment vertical="center"/>
    </xf>
    <xf numFmtId="176" fontId="3" fillId="2" borderId="6" xfId="6" applyNumberFormat="1" applyFont="1" applyFill="1" applyBorder="1" applyAlignment="1">
      <alignment vertical="center"/>
    </xf>
    <xf numFmtId="0" fontId="7" fillId="0" borderId="0" xfId="6" applyFont="1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7" fillId="0" borderId="7" xfId="6" applyFont="1" applyBorder="1" applyAlignment="1" applyProtection="1">
      <alignment horizontal="center" vertical="center"/>
    </xf>
    <xf numFmtId="0" fontId="7" fillId="0" borderId="8" xfId="6" applyFont="1" applyBorder="1" applyAlignment="1" applyProtection="1">
      <alignment horizontal="center" vertical="center"/>
    </xf>
    <xf numFmtId="0" fontId="7" fillId="0" borderId="1" xfId="6" applyFont="1" applyBorder="1" applyAlignment="1" applyProtection="1">
      <alignment vertical="center"/>
    </xf>
    <xf numFmtId="0" fontId="7" fillId="0" borderId="18" xfId="6" applyFont="1" applyBorder="1" applyAlignment="1" applyProtection="1">
      <alignment vertical="center"/>
    </xf>
    <xf numFmtId="0" fontId="7" fillId="0" borderId="21" xfId="6" applyFont="1" applyBorder="1" applyAlignment="1" applyProtection="1">
      <alignment vertical="center"/>
    </xf>
    <xf numFmtId="0" fontId="7" fillId="0" borderId="0" xfId="6" applyFont="1" applyBorder="1" applyAlignment="1" applyProtection="1">
      <alignment horizontal="right" vertical="center"/>
    </xf>
    <xf numFmtId="0" fontId="7" fillId="0" borderId="0" xfId="6" applyFont="1" applyAlignment="1" applyProtection="1">
      <alignment horizontal="right" vertical="center"/>
    </xf>
    <xf numFmtId="0" fontId="7" fillId="0" borderId="30" xfId="6" applyFont="1" applyBorder="1" applyAlignment="1" applyProtection="1">
      <alignment vertical="center"/>
    </xf>
    <xf numFmtId="0" fontId="7" fillId="0" borderId="0" xfId="6" applyFont="1" applyFill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76" fontId="10" fillId="2" borderId="1" xfId="6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76" fontId="3" fillId="2" borderId="39" xfId="6" applyNumberFormat="1" applyFont="1" applyFill="1" applyBorder="1" applyAlignment="1">
      <alignment vertical="center"/>
    </xf>
    <xf numFmtId="176" fontId="7" fillId="2" borderId="41" xfId="6" applyNumberFormat="1" applyFont="1" applyFill="1" applyBorder="1" applyAlignment="1" applyProtection="1">
      <alignment vertical="center"/>
    </xf>
    <xf numFmtId="176" fontId="7" fillId="2" borderId="42" xfId="6" applyNumberFormat="1" applyFont="1" applyFill="1" applyBorder="1" applyAlignment="1" applyProtection="1">
      <alignment vertical="center"/>
    </xf>
    <xf numFmtId="176" fontId="8" fillId="2" borderId="43" xfId="6" applyNumberFormat="1" applyFont="1" applyFill="1" applyBorder="1" applyAlignment="1" applyProtection="1">
      <alignment vertical="center"/>
    </xf>
    <xf numFmtId="176" fontId="7" fillId="2" borderId="46" xfId="6" applyNumberFormat="1" applyFont="1" applyFill="1" applyBorder="1" applyAlignment="1" applyProtection="1">
      <alignment vertical="center"/>
    </xf>
    <xf numFmtId="176" fontId="7" fillId="2" borderId="47" xfId="6" applyNumberFormat="1" applyFont="1" applyFill="1" applyBorder="1" applyAlignment="1" applyProtection="1">
      <alignment vertical="center"/>
    </xf>
    <xf numFmtId="176" fontId="7" fillId="2" borderId="52" xfId="6" applyNumberFormat="1" applyFont="1" applyFill="1" applyBorder="1" applyAlignment="1" applyProtection="1">
      <alignment vertical="center"/>
    </xf>
    <xf numFmtId="176" fontId="7" fillId="2" borderId="54" xfId="6" applyNumberFormat="1" applyFont="1" applyFill="1" applyBorder="1" applyAlignment="1" applyProtection="1">
      <alignment vertical="center"/>
    </xf>
    <xf numFmtId="176" fontId="8" fillId="2" borderId="55" xfId="6" applyNumberFormat="1" applyFont="1" applyFill="1" applyBorder="1" applyAlignment="1" applyProtection="1">
      <alignment vertical="center"/>
    </xf>
    <xf numFmtId="176" fontId="7" fillId="2" borderId="56" xfId="6" applyNumberFormat="1" applyFont="1" applyFill="1" applyBorder="1" applyAlignment="1" applyProtection="1">
      <alignment vertical="center"/>
    </xf>
    <xf numFmtId="176" fontId="7" fillId="2" borderId="57" xfId="6" applyNumberFormat="1" applyFont="1" applyFill="1" applyBorder="1" applyAlignment="1" applyProtection="1">
      <alignment vertical="center"/>
    </xf>
    <xf numFmtId="179" fontId="7" fillId="2" borderId="61" xfId="6" applyNumberFormat="1" applyFont="1" applyFill="1" applyBorder="1" applyAlignment="1" applyProtection="1">
      <alignment horizontal="center" vertical="center"/>
    </xf>
    <xf numFmtId="176" fontId="7" fillId="2" borderId="63" xfId="6" applyNumberFormat="1" applyFont="1" applyFill="1" applyBorder="1" applyAlignment="1" applyProtection="1">
      <alignment vertical="center"/>
    </xf>
    <xf numFmtId="176" fontId="7" fillId="2" borderId="64" xfId="6" applyNumberFormat="1" applyFont="1" applyFill="1" applyBorder="1" applyAlignment="1" applyProtection="1">
      <alignment vertical="center"/>
    </xf>
    <xf numFmtId="176" fontId="7" fillId="2" borderId="65" xfId="6" applyNumberFormat="1" applyFont="1" applyFill="1" applyBorder="1" applyAlignment="1" applyProtection="1">
      <alignment vertical="center"/>
    </xf>
    <xf numFmtId="0" fontId="7" fillId="0" borderId="66" xfId="6" applyFont="1" applyBorder="1" applyAlignment="1" applyProtection="1">
      <alignment horizontal="center" vertical="center" wrapText="1"/>
    </xf>
    <xf numFmtId="0" fontId="7" fillId="0" borderId="67" xfId="6" applyFont="1" applyBorder="1" applyAlignment="1" applyProtection="1">
      <alignment horizontal="center" vertical="center" shrinkToFit="1"/>
    </xf>
    <xf numFmtId="176" fontId="7" fillId="0" borderId="0" xfId="6" applyNumberFormat="1" applyFont="1" applyAlignment="1" applyProtection="1">
      <alignment vertical="center"/>
    </xf>
    <xf numFmtId="38" fontId="7" fillId="2" borderId="68" xfId="2" applyFont="1" applyFill="1" applyBorder="1" applyAlignment="1" applyProtection="1">
      <alignment horizontal="right" vertical="center"/>
    </xf>
    <xf numFmtId="176" fontId="10" fillId="2" borderId="2" xfId="6" applyNumberFormat="1" applyFont="1" applyFill="1" applyBorder="1" applyAlignment="1">
      <alignment vertical="center"/>
    </xf>
    <xf numFmtId="0" fontId="3" fillId="0" borderId="2" xfId="6" applyFont="1" applyBorder="1" applyAlignment="1">
      <alignment horizontal="left" vertical="center"/>
    </xf>
    <xf numFmtId="0" fontId="3" fillId="0" borderId="69" xfId="6" applyFont="1" applyBorder="1" applyAlignment="1">
      <alignment horizontal="left" vertical="center"/>
    </xf>
    <xf numFmtId="0" fontId="3" fillId="0" borderId="70" xfId="6" applyFont="1" applyBorder="1" applyAlignment="1">
      <alignment horizontal="left" vertical="center"/>
    </xf>
    <xf numFmtId="0" fontId="4" fillId="0" borderId="0" xfId="6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3" fillId="0" borderId="0" xfId="6" applyFont="1" applyBorder="1" applyAlignment="1" applyProtection="1">
      <alignment horizontal="center" vertical="center"/>
    </xf>
    <xf numFmtId="0" fontId="3" fillId="0" borderId="71" xfId="6" applyFont="1" applyBorder="1" applyAlignment="1" applyProtection="1">
      <alignment horizontal="center" vertical="center"/>
    </xf>
    <xf numFmtId="0" fontId="3" fillId="0" borderId="0" xfId="6" applyFont="1" applyBorder="1" applyAlignment="1">
      <alignment vertical="center"/>
    </xf>
    <xf numFmtId="176" fontId="3" fillId="0" borderId="0" xfId="6" applyNumberFormat="1" applyFont="1" applyFill="1" applyBorder="1" applyAlignment="1">
      <alignment vertical="center"/>
    </xf>
    <xf numFmtId="0" fontId="14" fillId="0" borderId="0" xfId="6" applyFont="1" applyAlignment="1">
      <alignment vertical="center" wrapText="1" shrinkToFit="1"/>
    </xf>
    <xf numFmtId="0" fontId="11" fillId="0" borderId="0" xfId="6" applyFont="1" applyAlignment="1">
      <alignment vertical="center"/>
    </xf>
    <xf numFmtId="176" fontId="7" fillId="3" borderId="59" xfId="6" applyNumberFormat="1" applyFont="1" applyFill="1" applyBorder="1" applyAlignment="1" applyProtection="1">
      <alignment vertical="center"/>
    </xf>
    <xf numFmtId="176" fontId="7" fillId="3" borderId="49" xfId="6" applyNumberFormat="1" applyFont="1" applyFill="1" applyBorder="1" applyAlignment="1" applyProtection="1">
      <alignment vertical="center"/>
    </xf>
    <xf numFmtId="176" fontId="7" fillId="3" borderId="58" xfId="6" applyNumberFormat="1" applyFont="1" applyFill="1" applyBorder="1" applyAlignment="1" applyProtection="1">
      <alignment vertical="center"/>
    </xf>
    <xf numFmtId="176" fontId="3" fillId="2" borderId="0" xfId="6" applyNumberFormat="1" applyFont="1" applyFill="1" applyAlignment="1">
      <alignment vertical="center"/>
    </xf>
    <xf numFmtId="176" fontId="10" fillId="2" borderId="21" xfId="6" applyNumberFormat="1" applyFont="1" applyFill="1" applyBorder="1" applyAlignment="1">
      <alignment vertical="center"/>
    </xf>
    <xf numFmtId="176" fontId="10" fillId="2" borderId="72" xfId="6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78" fontId="15" fillId="0" borderId="1" xfId="6" applyNumberFormat="1" applyFont="1" applyBorder="1" applyAlignment="1">
      <alignment vertical="center"/>
    </xf>
    <xf numFmtId="177" fontId="16" fillId="0" borderId="60" xfId="6" applyNumberFormat="1" applyFont="1" applyFill="1" applyBorder="1" applyAlignment="1">
      <alignment horizontal="center" vertical="center"/>
    </xf>
    <xf numFmtId="0" fontId="3" fillId="0" borderId="52" xfId="6" applyFont="1" applyBorder="1" applyAlignment="1" applyProtection="1">
      <alignment horizontal="center" vertical="center"/>
    </xf>
    <xf numFmtId="0" fontId="3" fillId="0" borderId="47" xfId="6" applyFont="1" applyBorder="1" applyAlignment="1" applyProtection="1">
      <alignment horizontal="center" vertical="center"/>
    </xf>
    <xf numFmtId="181" fontId="3" fillId="3" borderId="2" xfId="6" applyNumberFormat="1" applyFont="1" applyFill="1" applyBorder="1" applyAlignment="1">
      <alignment vertical="center"/>
    </xf>
    <xf numFmtId="176" fontId="10" fillId="3" borderId="77" xfId="6" applyNumberFormat="1" applyFont="1" applyFill="1" applyBorder="1" applyAlignment="1">
      <alignment vertical="center"/>
    </xf>
    <xf numFmtId="176" fontId="7" fillId="2" borderId="78" xfId="6" applyNumberFormat="1" applyFont="1" applyFill="1" applyBorder="1" applyAlignment="1" applyProtection="1">
      <alignment vertical="center"/>
    </xf>
    <xf numFmtId="176" fontId="7" fillId="2" borderId="79" xfId="6" applyNumberFormat="1" applyFont="1" applyFill="1" applyBorder="1" applyAlignment="1" applyProtection="1">
      <alignment vertical="center"/>
    </xf>
    <xf numFmtId="176" fontId="7" fillId="2" borderId="80" xfId="6" applyNumberFormat="1" applyFont="1" applyFill="1" applyBorder="1" applyAlignment="1" applyProtection="1">
      <alignment vertical="center"/>
    </xf>
    <xf numFmtId="176" fontId="7" fillId="2" borderId="8" xfId="6" applyNumberFormat="1" applyFont="1" applyFill="1" applyBorder="1" applyAlignment="1" applyProtection="1">
      <alignment vertical="center"/>
    </xf>
    <xf numFmtId="0" fontId="17" fillId="0" borderId="0" xfId="6" applyFont="1" applyAlignment="1" applyProtection="1">
      <alignment vertical="center"/>
    </xf>
    <xf numFmtId="9" fontId="3" fillId="0" borderId="0" xfId="1" applyFont="1" applyFill="1" applyBorder="1" applyAlignment="1" applyProtection="1">
      <alignment horizontal="left" vertical="center"/>
    </xf>
    <xf numFmtId="9" fontId="13" fillId="4" borderId="52" xfId="1" applyNumberFormat="1" applyFont="1" applyFill="1" applyBorder="1" applyAlignment="1" applyProtection="1">
      <alignment horizontal="center" vertical="center"/>
      <protection locked="0"/>
    </xf>
    <xf numFmtId="10" fontId="3" fillId="4" borderId="52" xfId="6" applyNumberFormat="1" applyFont="1" applyFill="1" applyBorder="1" applyAlignment="1" applyProtection="1">
      <alignment horizontal="center" vertical="center"/>
      <protection locked="0"/>
    </xf>
    <xf numFmtId="0" fontId="7" fillId="4" borderId="12" xfId="6" applyFont="1" applyFill="1" applyBorder="1" applyAlignment="1" applyProtection="1">
      <alignment horizontal="right" vertical="center"/>
      <protection locked="0"/>
    </xf>
    <xf numFmtId="176" fontId="7" fillId="4" borderId="48" xfId="6" applyNumberFormat="1" applyFont="1" applyFill="1" applyBorder="1" applyAlignment="1" applyProtection="1">
      <alignment vertical="center"/>
      <protection locked="0"/>
    </xf>
    <xf numFmtId="179" fontId="7" fillId="4" borderId="44" xfId="6" applyNumberFormat="1" applyFont="1" applyFill="1" applyBorder="1" applyAlignment="1" applyProtection="1">
      <alignment vertical="center"/>
      <protection locked="0"/>
    </xf>
    <xf numFmtId="0" fontId="7" fillId="4" borderId="15" xfId="6" applyFont="1" applyFill="1" applyBorder="1" applyAlignment="1" applyProtection="1">
      <alignment horizontal="right" vertical="center"/>
      <protection locked="0"/>
    </xf>
    <xf numFmtId="176" fontId="7" fillId="4" borderId="49" xfId="6" applyNumberFormat="1" applyFont="1" applyFill="1" applyBorder="1" applyAlignment="1" applyProtection="1">
      <alignment vertical="center"/>
      <protection locked="0"/>
    </xf>
    <xf numFmtId="176" fontId="7" fillId="4" borderId="44" xfId="6" applyNumberFormat="1" applyFont="1" applyFill="1" applyBorder="1" applyAlignment="1" applyProtection="1">
      <alignment vertical="center"/>
      <protection locked="0"/>
    </xf>
    <xf numFmtId="0" fontId="7" fillId="4" borderId="19" xfId="6" applyFont="1" applyFill="1" applyBorder="1" applyAlignment="1" applyProtection="1">
      <alignment horizontal="right" vertical="center"/>
      <protection locked="0"/>
    </xf>
    <xf numFmtId="176" fontId="7" fillId="4" borderId="50" xfId="6" applyNumberFormat="1" applyFont="1" applyFill="1" applyBorder="1" applyAlignment="1" applyProtection="1">
      <alignment vertical="center"/>
      <protection locked="0"/>
    </xf>
    <xf numFmtId="176" fontId="7" fillId="4" borderId="53" xfId="6" applyNumberFormat="1" applyFont="1" applyFill="1" applyBorder="1" applyAlignment="1" applyProtection="1">
      <alignment vertical="center"/>
      <protection locked="0"/>
    </xf>
    <xf numFmtId="0" fontId="7" fillId="4" borderId="22" xfId="6" applyFont="1" applyFill="1" applyBorder="1" applyAlignment="1" applyProtection="1">
      <alignment horizontal="right" vertical="center"/>
      <protection locked="0"/>
    </xf>
    <xf numFmtId="176" fontId="7" fillId="4" borderId="51" xfId="6" applyNumberFormat="1" applyFont="1" applyFill="1" applyBorder="1" applyAlignment="1" applyProtection="1">
      <alignment vertical="center"/>
      <protection locked="0"/>
    </xf>
    <xf numFmtId="176" fontId="7" fillId="4" borderId="45" xfId="6" applyNumberFormat="1" applyFont="1" applyFill="1" applyBorder="1" applyAlignment="1" applyProtection="1">
      <alignment vertical="center"/>
      <protection locked="0"/>
    </xf>
    <xf numFmtId="0" fontId="7" fillId="4" borderId="0" xfId="6" applyFont="1" applyFill="1" applyAlignment="1" applyProtection="1">
      <alignment vertical="center"/>
      <protection locked="0"/>
    </xf>
    <xf numFmtId="0" fontId="7" fillId="4" borderId="28" xfId="6" applyFont="1" applyFill="1" applyBorder="1" applyAlignment="1" applyProtection="1">
      <alignment horizontal="right" vertical="center"/>
      <protection locked="0"/>
    </xf>
    <xf numFmtId="0" fontId="7" fillId="4" borderId="31" xfId="6" applyFont="1" applyFill="1" applyBorder="1" applyAlignment="1" applyProtection="1">
      <alignment horizontal="right" vertical="center"/>
      <protection locked="0"/>
    </xf>
    <xf numFmtId="176" fontId="7" fillId="4" borderId="59" xfId="6" applyNumberFormat="1" applyFont="1" applyFill="1" applyBorder="1" applyAlignment="1" applyProtection="1">
      <alignment vertical="center"/>
      <protection locked="0"/>
    </xf>
    <xf numFmtId="176" fontId="7" fillId="4" borderId="60" xfId="6" applyNumberFormat="1" applyFont="1" applyFill="1" applyBorder="1" applyAlignment="1" applyProtection="1">
      <alignment vertical="center"/>
      <protection locked="0"/>
    </xf>
    <xf numFmtId="176" fontId="7" fillId="4" borderId="58" xfId="6" applyNumberFormat="1" applyFont="1" applyFill="1" applyBorder="1" applyAlignment="1" applyProtection="1">
      <alignment vertical="center"/>
      <protection locked="0"/>
    </xf>
    <xf numFmtId="176" fontId="7" fillId="4" borderId="62" xfId="6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7" fillId="0" borderId="94" xfId="6" applyFont="1" applyBorder="1" applyAlignment="1" applyProtection="1">
      <alignment vertical="center"/>
    </xf>
    <xf numFmtId="0" fontId="7" fillId="0" borderId="95" xfId="6" applyFont="1" applyBorder="1" applyAlignment="1" applyProtection="1">
      <alignment vertical="center"/>
    </xf>
    <xf numFmtId="0" fontId="18" fillId="0" borderId="0" xfId="6" applyFont="1" applyFill="1" applyAlignment="1">
      <alignment vertical="center"/>
    </xf>
    <xf numFmtId="0" fontId="19" fillId="0" borderId="0" xfId="6" applyFont="1" applyAlignment="1" applyProtection="1">
      <alignment vertical="center"/>
    </xf>
    <xf numFmtId="0" fontId="20" fillId="0" borderId="0" xfId="6" applyFont="1" applyAlignment="1">
      <alignment vertical="center"/>
    </xf>
    <xf numFmtId="0" fontId="20" fillId="0" borderId="0" xfId="6" applyFont="1" applyAlignment="1" applyProtection="1">
      <alignment vertical="center"/>
    </xf>
    <xf numFmtId="0" fontId="20" fillId="0" borderId="0" xfId="6" applyFont="1" applyFill="1" applyAlignment="1">
      <alignment vertical="center"/>
    </xf>
    <xf numFmtId="0" fontId="21" fillId="4" borderId="73" xfId="6" applyNumberFormat="1" applyFont="1" applyFill="1" applyBorder="1" applyAlignment="1" applyProtection="1">
      <alignment horizontal="left" vertical="center"/>
      <protection locked="0"/>
    </xf>
    <xf numFmtId="0" fontId="21" fillId="4" borderId="74" xfId="6" applyNumberFormat="1" applyFont="1" applyFill="1" applyBorder="1" applyAlignment="1" applyProtection="1">
      <alignment horizontal="left" vertical="center"/>
      <protection locked="0"/>
    </xf>
    <xf numFmtId="0" fontId="21" fillId="4" borderId="75" xfId="6" applyNumberFormat="1" applyFont="1" applyFill="1" applyBorder="1" applyAlignment="1" applyProtection="1">
      <alignment horizontal="left" vertical="center"/>
      <protection locked="0"/>
    </xf>
    <xf numFmtId="0" fontId="21" fillId="4" borderId="72" xfId="6" applyNumberFormat="1" applyFont="1" applyFill="1" applyBorder="1" applyAlignment="1" applyProtection="1">
      <alignment horizontal="left" vertical="center"/>
      <protection locked="0"/>
    </xf>
    <xf numFmtId="0" fontId="21" fillId="4" borderId="39" xfId="6" applyNumberFormat="1" applyFont="1" applyFill="1" applyBorder="1" applyAlignment="1" applyProtection="1">
      <alignment horizontal="left" vertical="center"/>
      <protection locked="0"/>
    </xf>
    <xf numFmtId="0" fontId="21" fillId="4" borderId="76" xfId="6" applyNumberFormat="1" applyFont="1" applyFill="1" applyBorder="1" applyAlignment="1" applyProtection="1">
      <alignment horizontal="left" vertical="center"/>
      <protection locked="0"/>
    </xf>
    <xf numFmtId="0" fontId="21" fillId="4" borderId="72" xfId="6" quotePrefix="1" applyNumberFormat="1" applyFont="1" applyFill="1" applyBorder="1" applyAlignment="1" applyProtection="1">
      <alignment horizontal="left" vertical="center"/>
      <protection locked="0"/>
    </xf>
    <xf numFmtId="0" fontId="21" fillId="4" borderId="63" xfId="6" applyNumberFormat="1" applyFont="1" applyFill="1" applyBorder="1" applyAlignment="1" applyProtection="1">
      <alignment horizontal="left" vertical="center"/>
      <protection locked="0"/>
    </xf>
    <xf numFmtId="0" fontId="22" fillId="0" borderId="0" xfId="6" applyFont="1" applyAlignment="1">
      <alignment horizontal="right" vertical="center"/>
    </xf>
    <xf numFmtId="0" fontId="23" fillId="0" borderId="9" xfId="6" applyFont="1" applyBorder="1" applyAlignment="1" applyProtection="1">
      <alignment horizontal="center" vertical="center"/>
    </xf>
    <xf numFmtId="0" fontId="23" fillId="0" borderId="10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</xf>
    <xf numFmtId="0" fontId="23" fillId="4" borderId="13" xfId="6" applyFont="1" applyFill="1" applyBorder="1" applyAlignment="1" applyProtection="1">
      <alignment vertical="center" wrapText="1"/>
      <protection locked="0"/>
    </xf>
    <xf numFmtId="0" fontId="23" fillId="4" borderId="14" xfId="6" applyFont="1" applyFill="1" applyBorder="1" applyAlignment="1" applyProtection="1">
      <alignment vertical="center" wrapText="1"/>
      <protection locked="0"/>
    </xf>
    <xf numFmtId="0" fontId="23" fillId="4" borderId="16" xfId="6" applyFont="1" applyFill="1" applyBorder="1" applyAlignment="1" applyProtection="1">
      <alignment vertical="center" wrapText="1"/>
      <protection locked="0"/>
    </xf>
    <xf numFmtId="0" fontId="23" fillId="4" borderId="17" xfId="6" applyFont="1" applyFill="1" applyBorder="1" applyAlignment="1" applyProtection="1">
      <alignment vertical="center" wrapText="1"/>
      <protection locked="0"/>
    </xf>
    <xf numFmtId="0" fontId="23" fillId="4" borderId="20" xfId="6" applyFont="1" applyFill="1" applyBorder="1" applyAlignment="1" applyProtection="1">
      <alignment vertical="center" wrapText="1"/>
      <protection locked="0"/>
    </xf>
    <xf numFmtId="0" fontId="23" fillId="4" borderId="26" xfId="6" applyFont="1" applyFill="1" applyBorder="1" applyAlignment="1" applyProtection="1">
      <alignment vertical="center" wrapText="1"/>
      <protection locked="0"/>
    </xf>
    <xf numFmtId="0" fontId="23" fillId="4" borderId="34" xfId="6" applyFont="1" applyFill="1" applyBorder="1" applyAlignment="1" applyProtection="1">
      <alignment vertical="center" wrapText="1"/>
      <protection locked="0"/>
    </xf>
    <xf numFmtId="0" fontId="23" fillId="4" borderId="35" xfId="6" applyFont="1" applyFill="1" applyBorder="1" applyAlignment="1" applyProtection="1">
      <alignment vertical="center" wrapText="1"/>
      <protection locked="0"/>
    </xf>
    <xf numFmtId="0" fontId="23" fillId="4" borderId="23" xfId="6" applyFont="1" applyFill="1" applyBorder="1" applyAlignment="1" applyProtection="1">
      <alignment vertical="center" wrapText="1"/>
      <protection locked="0"/>
    </xf>
    <xf numFmtId="0" fontId="23" fillId="4" borderId="24" xfId="6" applyFont="1" applyFill="1" applyBorder="1" applyAlignment="1" applyProtection="1">
      <alignment vertical="center" wrapText="1"/>
      <protection locked="0"/>
    </xf>
    <xf numFmtId="0" fontId="22" fillId="0" borderId="0" xfId="6" applyFont="1" applyAlignment="1" applyProtection="1">
      <alignment horizontal="right" vertical="center"/>
    </xf>
    <xf numFmtId="0" fontId="25" fillId="0" borderId="0" xfId="6" applyFont="1" applyAlignment="1" applyProtection="1">
      <alignment vertical="center"/>
    </xf>
    <xf numFmtId="0" fontId="23" fillId="4" borderId="13" xfId="6" applyFont="1" applyFill="1" applyBorder="1" applyAlignment="1" applyProtection="1">
      <alignment vertical="center"/>
      <protection locked="0"/>
    </xf>
    <xf numFmtId="0" fontId="23" fillId="4" borderId="16" xfId="6" applyFont="1" applyFill="1" applyBorder="1" applyAlignment="1" applyProtection="1">
      <alignment vertical="center"/>
      <protection locked="0"/>
    </xf>
    <xf numFmtId="0" fontId="23" fillId="4" borderId="32" xfId="6" applyFont="1" applyFill="1" applyBorder="1" applyAlignment="1" applyProtection="1">
      <alignment vertical="center" wrapText="1"/>
      <protection locked="0"/>
    </xf>
    <xf numFmtId="0" fontId="23" fillId="4" borderId="32" xfId="6" applyFont="1" applyFill="1" applyBorder="1" applyAlignment="1" applyProtection="1">
      <alignment vertical="center"/>
      <protection locked="0"/>
    </xf>
    <xf numFmtId="0" fontId="23" fillId="4" borderId="33" xfId="6" applyFont="1" applyFill="1" applyBorder="1" applyAlignment="1" applyProtection="1">
      <alignment vertical="center" wrapText="1"/>
      <protection locked="0"/>
    </xf>
    <xf numFmtId="0" fontId="23" fillId="4" borderId="25" xfId="6" applyFont="1" applyFill="1" applyBorder="1" applyAlignment="1" applyProtection="1">
      <alignment vertical="center" wrapText="1"/>
      <protection locked="0"/>
    </xf>
    <xf numFmtId="0" fontId="23" fillId="4" borderId="25" xfId="6" applyFont="1" applyFill="1" applyBorder="1" applyAlignment="1" applyProtection="1">
      <alignment vertical="center"/>
      <protection locked="0"/>
    </xf>
    <xf numFmtId="0" fontId="23" fillId="4" borderId="26" xfId="6" applyFont="1" applyFill="1" applyBorder="1" applyAlignment="1" applyProtection="1">
      <alignment vertical="center"/>
      <protection locked="0"/>
    </xf>
    <xf numFmtId="0" fontId="23" fillId="4" borderId="27" xfId="6" applyFont="1" applyFill="1" applyBorder="1" applyAlignment="1" applyProtection="1">
      <alignment vertical="center"/>
      <protection locked="0"/>
    </xf>
    <xf numFmtId="0" fontId="23" fillId="4" borderId="29" xfId="6" applyFont="1" applyFill="1" applyBorder="1" applyAlignment="1" applyProtection="1">
      <alignment vertical="center"/>
      <protection locked="0"/>
    </xf>
    <xf numFmtId="0" fontId="23" fillId="4" borderId="20" xfId="6" applyFont="1" applyFill="1" applyBorder="1" applyAlignment="1" applyProtection="1">
      <alignment vertical="center"/>
      <protection locked="0"/>
    </xf>
    <xf numFmtId="0" fontId="23" fillId="4" borderId="34" xfId="6" applyFont="1" applyFill="1" applyBorder="1" applyAlignment="1" applyProtection="1">
      <alignment vertical="center"/>
      <protection locked="0"/>
    </xf>
    <xf numFmtId="0" fontId="23" fillId="4" borderId="35" xfId="6" applyFont="1" applyFill="1" applyBorder="1" applyAlignment="1" applyProtection="1">
      <alignment vertical="center"/>
      <protection locked="0"/>
    </xf>
    <xf numFmtId="0" fontId="23" fillId="4" borderId="38" xfId="6" applyFont="1" applyFill="1" applyBorder="1" applyAlignment="1" applyProtection="1">
      <alignment vertical="center"/>
      <protection locked="0"/>
    </xf>
    <xf numFmtId="0" fontId="23" fillId="4" borderId="0" xfId="6" applyFont="1" applyFill="1" applyAlignment="1" applyProtection="1">
      <alignment vertical="center"/>
      <protection locked="0"/>
    </xf>
    <xf numFmtId="0" fontId="23" fillId="4" borderId="38" xfId="6" applyFont="1" applyFill="1" applyBorder="1" applyAlignment="1" applyProtection="1">
      <alignment vertical="center" wrapText="1"/>
      <protection locked="0"/>
    </xf>
    <xf numFmtId="0" fontId="23" fillId="4" borderId="23" xfId="6" applyFont="1" applyFill="1" applyBorder="1" applyAlignment="1" applyProtection="1">
      <alignment vertical="center"/>
      <protection locked="0"/>
    </xf>
    <xf numFmtId="0" fontId="23" fillId="4" borderId="24" xfId="6" applyFont="1" applyFill="1" applyBorder="1" applyAlignment="1" applyProtection="1">
      <alignment vertical="center"/>
      <protection locked="0"/>
    </xf>
    <xf numFmtId="0" fontId="23" fillId="4" borderId="17" xfId="6" applyFont="1" applyFill="1" applyBorder="1" applyAlignment="1" applyProtection="1">
      <alignment vertical="center"/>
      <protection locked="0"/>
    </xf>
    <xf numFmtId="0" fontId="25" fillId="0" borderId="0" xfId="6" applyFont="1" applyAlignment="1">
      <alignment vertical="center"/>
    </xf>
    <xf numFmtId="49" fontId="26" fillId="4" borderId="0" xfId="0" applyNumberFormat="1" applyFont="1" applyFill="1" applyAlignment="1" applyProtection="1">
      <alignment horizontal="left" vertical="center" shrinkToFit="1"/>
      <protection locked="0"/>
    </xf>
    <xf numFmtId="180" fontId="26" fillId="0" borderId="0" xfId="0" applyNumberFormat="1" applyFont="1" applyFill="1" applyAlignment="1" applyProtection="1">
      <alignment vertical="center" shrinkToFit="1"/>
    </xf>
    <xf numFmtId="180" fontId="26" fillId="2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Fill="1" applyAlignment="1" applyProtection="1">
      <alignment vertical="center"/>
    </xf>
    <xf numFmtId="0" fontId="3" fillId="0" borderId="40" xfId="6" applyFont="1" applyBorder="1" applyAlignment="1">
      <alignment horizontal="center" vertical="center"/>
    </xf>
    <xf numFmtId="0" fontId="7" fillId="0" borderId="9" xfId="6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3" fillId="0" borderId="28" xfId="6" applyFont="1" applyBorder="1" applyAlignment="1">
      <alignment horizontal="left" vertical="center"/>
    </xf>
    <xf numFmtId="0" fontId="3" fillId="0" borderId="82" xfId="6" applyFont="1" applyBorder="1" applyAlignment="1">
      <alignment horizontal="left" vertical="center"/>
    </xf>
    <xf numFmtId="0" fontId="3" fillId="0" borderId="19" xfId="6" applyFont="1" applyBorder="1" applyAlignment="1">
      <alignment horizontal="left" vertical="center"/>
    </xf>
    <xf numFmtId="0" fontId="3" fillId="0" borderId="62" xfId="6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6" xfId="6" applyFont="1" applyBorder="1" applyAlignment="1">
      <alignment horizontal="left" vertical="center"/>
    </xf>
    <xf numFmtId="0" fontId="3" fillId="0" borderId="36" xfId="6" applyFont="1" applyBorder="1" applyAlignment="1">
      <alignment horizontal="left" vertical="center"/>
    </xf>
    <xf numFmtId="0" fontId="3" fillId="0" borderId="81" xfId="6" applyFont="1" applyBorder="1" applyAlignment="1">
      <alignment horizontal="left" vertical="center"/>
    </xf>
    <xf numFmtId="0" fontId="3" fillId="0" borderId="15" xfId="6" applyFont="1" applyBorder="1" applyAlignment="1">
      <alignment horizontal="left" vertical="center"/>
    </xf>
    <xf numFmtId="0" fontId="3" fillId="0" borderId="83" xfId="6" applyFont="1" applyBorder="1" applyAlignment="1">
      <alignment horizontal="left" vertical="center"/>
    </xf>
    <xf numFmtId="0" fontId="26" fillId="4" borderId="0" xfId="0" applyFont="1" applyFill="1" applyBorder="1" applyAlignment="1" applyProtection="1">
      <alignment horizontal="left" vertical="center" shrinkToFit="1"/>
      <protection locked="0"/>
    </xf>
    <xf numFmtId="0" fontId="3" fillId="0" borderId="88" xfId="6" applyFont="1" applyBorder="1" applyAlignment="1">
      <alignment horizontal="center" vertical="center"/>
    </xf>
    <xf numFmtId="0" fontId="3" fillId="0" borderId="89" xfId="6" applyFont="1" applyBorder="1" applyAlignment="1">
      <alignment horizontal="center" vertical="center"/>
    </xf>
    <xf numFmtId="0" fontId="3" fillId="0" borderId="90" xfId="6" applyFont="1" applyBorder="1" applyAlignment="1">
      <alignment horizontal="center" vertical="center"/>
    </xf>
    <xf numFmtId="0" fontId="3" fillId="4" borderId="37" xfId="0" applyFont="1" applyFill="1" applyBorder="1" applyAlignment="1" applyProtection="1">
      <alignment horizontal="right" vertical="center" shrinkToFit="1"/>
      <protection locked="0"/>
    </xf>
    <xf numFmtId="0" fontId="3" fillId="0" borderId="8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 shrinkToFit="1"/>
    </xf>
    <xf numFmtId="0" fontId="3" fillId="0" borderId="0" xfId="0" applyFont="1" applyAlignment="1" applyProtection="1">
      <alignment horizontal="right" vertical="center" shrinkToFit="1"/>
    </xf>
    <xf numFmtId="0" fontId="3" fillId="0" borderId="87" xfId="6" applyFont="1" applyBorder="1" applyAlignment="1">
      <alignment horizontal="center" vertical="center"/>
    </xf>
    <xf numFmtId="0" fontId="3" fillId="0" borderId="65" xfId="6" applyFont="1" applyBorder="1" applyAlignment="1">
      <alignment horizontal="center" vertical="center"/>
    </xf>
    <xf numFmtId="0" fontId="26" fillId="4" borderId="0" xfId="6" applyFont="1" applyFill="1" applyBorder="1" applyAlignment="1" applyProtection="1">
      <alignment horizontal="left" vertical="center" shrinkToFit="1"/>
      <protection locked="0"/>
    </xf>
    <xf numFmtId="182" fontId="26" fillId="4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91" xfId="6" applyFont="1" applyBorder="1" applyAlignment="1">
      <alignment horizontal="left" vertical="center"/>
    </xf>
    <xf numFmtId="0" fontId="3" fillId="0" borderId="92" xfId="6" applyFont="1" applyBorder="1" applyAlignment="1">
      <alignment horizontal="left" vertical="center"/>
    </xf>
    <xf numFmtId="0" fontId="3" fillId="0" borderId="93" xfId="6" applyFont="1" applyBorder="1" applyAlignment="1">
      <alignment horizontal="left" vertical="center"/>
    </xf>
    <xf numFmtId="0" fontId="3" fillId="0" borderId="2" xfId="6" applyFont="1" applyFill="1" applyBorder="1" applyAlignment="1">
      <alignment horizontal="left" vertical="center"/>
    </xf>
    <xf numFmtId="0" fontId="3" fillId="0" borderId="69" xfId="6" applyFont="1" applyFill="1" applyBorder="1" applyAlignment="1">
      <alignment horizontal="left" vertical="center"/>
    </xf>
    <xf numFmtId="0" fontId="3" fillId="0" borderId="70" xfId="6" applyFont="1" applyFill="1" applyBorder="1" applyAlignment="1">
      <alignment horizontal="left" vertical="center"/>
    </xf>
    <xf numFmtId="0" fontId="3" fillId="0" borderId="7" xfId="6" applyFont="1" applyBorder="1" applyAlignment="1" applyProtection="1">
      <alignment horizontal="center" vertical="center"/>
    </xf>
    <xf numFmtId="0" fontId="3" fillId="0" borderId="10" xfId="6" applyFont="1" applyBorder="1" applyAlignment="1" applyProtection="1">
      <alignment horizontal="center" vertical="center"/>
    </xf>
    <xf numFmtId="0" fontId="3" fillId="0" borderId="84" xfId="6" applyFont="1" applyBorder="1" applyAlignment="1" applyProtection="1">
      <alignment horizontal="center" vertical="center"/>
    </xf>
    <xf numFmtId="0" fontId="3" fillId="0" borderId="2" xfId="6" applyFont="1" applyBorder="1" applyAlignment="1">
      <alignment horizontal="left" vertical="center"/>
    </xf>
    <xf numFmtId="0" fontId="3" fillId="0" borderId="69" xfId="6" applyFont="1" applyBorder="1" applyAlignment="1">
      <alignment horizontal="left" vertical="center"/>
    </xf>
    <xf numFmtId="0" fontId="3" fillId="0" borderId="70" xfId="6" applyFont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8" xfId="6" applyFont="1" applyBorder="1" applyAlignment="1">
      <alignment horizontal="center" vertical="center"/>
    </xf>
    <xf numFmtId="0" fontId="3" fillId="0" borderId="84" xfId="6" applyFont="1" applyBorder="1" applyAlignment="1">
      <alignment horizontal="center" vertical="center"/>
    </xf>
    <xf numFmtId="0" fontId="3" fillId="0" borderId="85" xfId="6" applyFont="1" applyBorder="1" applyAlignment="1">
      <alignment horizontal="left" vertical="center"/>
    </xf>
    <xf numFmtId="0" fontId="3" fillId="0" borderId="71" xfId="6" applyFont="1" applyBorder="1" applyAlignment="1">
      <alignment horizontal="left" vertical="center"/>
    </xf>
    <xf numFmtId="0" fontId="3" fillId="0" borderId="86" xfId="6" applyFont="1" applyBorder="1" applyAlignment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26" fillId="4" borderId="37" xfId="0" applyFont="1" applyFill="1" applyBorder="1" applyAlignment="1" applyProtection="1">
      <alignment vertical="center" shrinkToFit="1"/>
      <protection locked="0"/>
    </xf>
    <xf numFmtId="0" fontId="3" fillId="0" borderId="0" xfId="6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6" applyFont="1" applyBorder="1" applyAlignment="1">
      <alignment horizontal="left" vertical="center"/>
    </xf>
    <xf numFmtId="0" fontId="26" fillId="0" borderId="0" xfId="0" applyFont="1" applyFill="1" applyBorder="1" applyAlignment="1" applyProtection="1">
      <alignment horizontal="right" vertical="center"/>
    </xf>
    <xf numFmtId="0" fontId="26" fillId="2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3" fillId="3" borderId="37" xfId="0" applyFont="1" applyFill="1" applyBorder="1" applyAlignment="1" applyProtection="1">
      <alignment horizontal="right" vertical="center" shrinkToFi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left" vertical="center"/>
    </xf>
    <xf numFmtId="0" fontId="26" fillId="2" borderId="37" xfId="0" applyFont="1" applyFill="1" applyBorder="1" applyAlignment="1" applyProtection="1">
      <alignment vertical="center"/>
    </xf>
    <xf numFmtId="0" fontId="26" fillId="0" borderId="37" xfId="0" applyFont="1" applyBorder="1" applyAlignment="1">
      <alignment vertical="center"/>
    </xf>
    <xf numFmtId="0" fontId="8" fillId="0" borderId="43" xfId="6" applyFont="1" applyBorder="1" applyAlignment="1" applyProtection="1">
      <alignment horizontal="center" vertical="center" wrapText="1"/>
    </xf>
    <xf numFmtId="0" fontId="8" fillId="0" borderId="63" xfId="6" applyFont="1" applyBorder="1" applyAlignment="1" applyProtection="1">
      <alignment horizontal="center" vertical="center"/>
    </xf>
    <xf numFmtId="0" fontId="7" fillId="0" borderId="41" xfId="6" applyFont="1" applyBorder="1" applyAlignment="1" applyProtection="1">
      <alignment horizontal="center" vertical="center" wrapText="1"/>
    </xf>
    <xf numFmtId="0" fontId="7" fillId="0" borderId="90" xfId="6" applyFont="1" applyBorder="1" applyAlignment="1" applyProtection="1">
      <alignment horizontal="center" vertical="center" wrapText="1"/>
    </xf>
    <xf numFmtId="0" fontId="7" fillId="0" borderId="91" xfId="6" applyFont="1" applyBorder="1" applyAlignment="1" applyProtection="1">
      <alignment horizontal="left" vertical="center"/>
    </xf>
    <xf numFmtId="0" fontId="7" fillId="0" borderId="92" xfId="6" applyFont="1" applyBorder="1" applyAlignment="1" applyProtection="1">
      <alignment horizontal="left" vertical="center"/>
    </xf>
    <xf numFmtId="0" fontId="7" fillId="0" borderId="11" xfId="6" applyFont="1" applyBorder="1" applyAlignment="1" applyProtection="1">
      <alignment horizontal="left" vertical="center"/>
    </xf>
    <xf numFmtId="0" fontId="7" fillId="0" borderId="36" xfId="6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68" xfId="0" applyFont="1" applyBorder="1" applyAlignment="1" applyProtection="1">
      <alignment horizontal="center" vertical="center" wrapText="1"/>
    </xf>
    <xf numFmtId="0" fontId="7" fillId="0" borderId="88" xfId="6" applyFont="1" applyBorder="1" applyAlignment="1" applyProtection="1">
      <alignment horizontal="center" vertical="center"/>
    </xf>
    <xf numFmtId="0" fontId="7" fillId="0" borderId="89" xfId="6" applyFont="1" applyBorder="1" applyAlignment="1" applyProtection="1">
      <alignment horizontal="center" vertical="center"/>
    </xf>
    <xf numFmtId="0" fontId="7" fillId="0" borderId="8" xfId="6" applyFont="1" applyBorder="1" applyAlignment="1" applyProtection="1">
      <alignment horizontal="left" vertical="center"/>
    </xf>
    <xf numFmtId="0" fontId="7" fillId="0" borderId="10" xfId="6" applyFont="1" applyBorder="1" applyAlignment="1" applyProtection="1">
      <alignment horizontal="left" vertical="center"/>
    </xf>
    <xf numFmtId="0" fontId="7" fillId="0" borderId="11" xfId="6" applyFont="1" applyFill="1" applyBorder="1" applyAlignment="1" applyProtection="1">
      <alignment horizontal="left" vertical="center"/>
    </xf>
    <xf numFmtId="0" fontId="7" fillId="0" borderId="36" xfId="6" applyFont="1" applyFill="1" applyBorder="1" applyAlignment="1" applyProtection="1">
      <alignment horizontal="left" vertical="center"/>
    </xf>
    <xf numFmtId="0" fontId="7" fillId="0" borderId="57" xfId="6" applyFont="1" applyBorder="1" applyAlignment="1" applyProtection="1">
      <alignment horizontal="left" vertical="center"/>
    </xf>
  </cellXfs>
  <cellStyles count="7">
    <cellStyle name="パーセント" xfId="1" builtinId="5"/>
    <cellStyle name="桁区切り" xfId="2" builtinId="6"/>
    <cellStyle name="標準" xfId="0" builtinId="0"/>
    <cellStyle name="標準 3" xfId="3"/>
    <cellStyle name="標準 6" xfId="4"/>
    <cellStyle name="標準 9" xfId="5"/>
    <cellStyle name="標準_H20継続案件予算H200618" xfId="6"/>
  </cellStyles>
  <dxfs count="0"/>
  <tableStyles count="0" defaultTableStyle="TableStyleMedium9" defaultPivotStyle="PivotStyleLight16"/>
  <colors>
    <mruColors>
      <color rgb="FF3366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10</xdr:row>
      <xdr:rowOff>76200</xdr:rowOff>
    </xdr:from>
    <xdr:to>
      <xdr:col>2</xdr:col>
      <xdr:colOff>574681</xdr:colOff>
      <xdr:row>14</xdr:row>
      <xdr:rowOff>9525</xdr:rowOff>
    </xdr:to>
    <xdr:sp macro="" textlink="" fLocksText="0">
      <xdr:nvSpPr>
        <xdr:cNvPr id="12" name="AutoShape 8"/>
        <xdr:cNvSpPr>
          <a:spLocks noChangeArrowheads="1"/>
        </xdr:cNvSpPr>
      </xdr:nvSpPr>
      <xdr:spPr bwMode="auto">
        <a:xfrm>
          <a:off x="76200" y="1790700"/>
          <a:ext cx="1651006" cy="1181100"/>
        </a:xfrm>
        <a:prstGeom prst="wedgeRectCallout">
          <a:avLst>
            <a:gd name="adj1" fmla="val 59685"/>
            <a:gd name="adj2" fmla="val -4003"/>
          </a:avLst>
        </a:prstGeom>
        <a:solidFill>
          <a:srgbClr val="FFCCCC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別紙</a:t>
          </a:r>
          <a:r>
            <a:rPr lang="en-US" altLang="ja-JP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改版日は変更期日（</a:t>
          </a:r>
          <a:r>
            <a:rPr lang="en-US" altLang="ja-JP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20yy/mm/dd)</a:t>
          </a:r>
          <a:r>
            <a:rPr lang="ja-JP" altLang="en-US" sz="1000" b="1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を記入</a:t>
          </a: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してください。</a:t>
          </a:r>
          <a:endParaRPr lang="en-US" altLang="ja-JP" sz="10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(0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初版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の場合は、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継続課題は当年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31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日、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新規課題は委託契約締結日</a:t>
          </a:r>
          <a:r>
            <a:rPr lang="en-US" altLang="ja-JP" sz="9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1031866</xdr:colOff>
      <xdr:row>13</xdr:row>
      <xdr:rowOff>382588</xdr:rowOff>
    </xdr:from>
    <xdr:to>
      <xdr:col>8</xdr:col>
      <xdr:colOff>530226</xdr:colOff>
      <xdr:row>14</xdr:row>
      <xdr:rowOff>255908</xdr:rowOff>
    </xdr:to>
    <xdr:sp macro="" textlink="" fLocksText="0">
      <xdr:nvSpPr>
        <xdr:cNvPr id="13" name="AutoShape 8"/>
        <xdr:cNvSpPr>
          <a:spLocks noChangeArrowheads="1"/>
        </xdr:cNvSpPr>
      </xdr:nvSpPr>
      <xdr:spPr bwMode="auto">
        <a:xfrm>
          <a:off x="6413491" y="2840038"/>
          <a:ext cx="2679710" cy="378145"/>
        </a:xfrm>
        <a:prstGeom prst="wedgeRectCallout">
          <a:avLst>
            <a:gd name="adj1" fmla="val -90481"/>
            <a:gd name="adj2" fmla="val 1108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個別課題名を記入してください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存在しない場合は、記入例を削除してください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1020762</xdr:colOff>
      <xdr:row>14</xdr:row>
      <xdr:rowOff>311150</xdr:rowOff>
    </xdr:from>
    <xdr:to>
      <xdr:col>7</xdr:col>
      <xdr:colOff>184150</xdr:colOff>
      <xdr:row>15</xdr:row>
      <xdr:rowOff>195263</xdr:rowOff>
    </xdr:to>
    <xdr:sp macro="" textlink="" fLocksText="0">
      <xdr:nvSpPr>
        <xdr:cNvPr id="14" name="AutoShape 9"/>
        <xdr:cNvSpPr>
          <a:spLocks noChangeArrowheads="1"/>
        </xdr:cNvSpPr>
      </xdr:nvSpPr>
      <xdr:spPr bwMode="auto">
        <a:xfrm>
          <a:off x="6402387" y="3273425"/>
          <a:ext cx="1935163" cy="227013"/>
        </a:xfrm>
        <a:prstGeom prst="wedgeRectCallout">
          <a:avLst>
            <a:gd name="adj1" fmla="val -104600"/>
            <a:gd name="adj2" fmla="val -1526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副題を記入してください</a:t>
          </a:r>
        </a:p>
      </xdr:txBody>
    </xdr:sp>
    <xdr:clientData fLocksWithSheet="0" fPrintsWithSheet="0"/>
  </xdr:twoCellAnchor>
  <xdr:twoCellAnchor editAs="oneCell">
    <xdr:from>
      <xdr:col>6</xdr:col>
      <xdr:colOff>1014410</xdr:colOff>
      <xdr:row>16</xdr:row>
      <xdr:rowOff>7935</xdr:rowOff>
    </xdr:from>
    <xdr:to>
      <xdr:col>7</xdr:col>
      <xdr:colOff>180977</xdr:colOff>
      <xdr:row>16</xdr:row>
      <xdr:rowOff>242885</xdr:rowOff>
    </xdr:to>
    <xdr:sp macro="" textlink="" fLocksText="0">
      <xdr:nvSpPr>
        <xdr:cNvPr id="15" name="AutoShape 9"/>
        <xdr:cNvSpPr>
          <a:spLocks noChangeArrowheads="1"/>
        </xdr:cNvSpPr>
      </xdr:nvSpPr>
      <xdr:spPr bwMode="auto">
        <a:xfrm>
          <a:off x="6396035" y="3570285"/>
          <a:ext cx="1938342" cy="234950"/>
        </a:xfrm>
        <a:prstGeom prst="wedgeRectCallout">
          <a:avLst>
            <a:gd name="adj1" fmla="val -104494"/>
            <a:gd name="adj2" fmla="val -25897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管理番号を記入してください</a:t>
          </a:r>
        </a:p>
      </xdr:txBody>
    </xdr:sp>
    <xdr:clientData fLocksWithSheet="0" fPrintsWithSheet="0"/>
  </xdr:twoCellAnchor>
  <xdr:twoCellAnchor editAs="oneCell">
    <xdr:from>
      <xdr:col>6</xdr:col>
      <xdr:colOff>1023932</xdr:colOff>
      <xdr:row>17</xdr:row>
      <xdr:rowOff>52392</xdr:rowOff>
    </xdr:from>
    <xdr:to>
      <xdr:col>7</xdr:col>
      <xdr:colOff>193681</xdr:colOff>
      <xdr:row>18</xdr:row>
      <xdr:rowOff>46037</xdr:rowOff>
    </xdr:to>
    <xdr:sp macro="" textlink="" fLocksText="0">
      <xdr:nvSpPr>
        <xdr:cNvPr id="16" name="AutoShape 9"/>
        <xdr:cNvSpPr>
          <a:spLocks noChangeArrowheads="1"/>
        </xdr:cNvSpPr>
      </xdr:nvSpPr>
      <xdr:spPr bwMode="auto">
        <a:xfrm>
          <a:off x="6405557" y="3862392"/>
          <a:ext cx="1941524" cy="241295"/>
        </a:xfrm>
        <a:prstGeom prst="wedgeRectCallout">
          <a:avLst>
            <a:gd name="adj1" fmla="val -100760"/>
            <a:gd name="adj2" fmla="val -35868"/>
          </a:avLst>
        </a:prstGeom>
        <a:solidFill>
          <a:sysClr val="window" lastClr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法人名を記入してください</a:t>
          </a:r>
        </a:p>
      </xdr:txBody>
    </xdr:sp>
    <xdr:clientData fLocksWithSheet="0" fPrintsWithSheet="0"/>
  </xdr:twoCellAnchor>
  <xdr:twoCellAnchor editAs="oneCell">
    <xdr:from>
      <xdr:col>6</xdr:col>
      <xdr:colOff>1019175</xdr:colOff>
      <xdr:row>13</xdr:row>
      <xdr:rowOff>95250</xdr:rowOff>
    </xdr:from>
    <xdr:to>
      <xdr:col>7</xdr:col>
      <xdr:colOff>182563</xdr:colOff>
      <xdr:row>13</xdr:row>
      <xdr:rowOff>322263</xdr:rowOff>
    </xdr:to>
    <xdr:sp macro="" textlink="" fLocksText="0">
      <xdr:nvSpPr>
        <xdr:cNvPr id="17" name="AutoShape 9"/>
        <xdr:cNvSpPr>
          <a:spLocks noChangeArrowheads="1"/>
        </xdr:cNvSpPr>
      </xdr:nvSpPr>
      <xdr:spPr bwMode="auto">
        <a:xfrm>
          <a:off x="6400800" y="2552700"/>
          <a:ext cx="1935163" cy="227013"/>
        </a:xfrm>
        <a:prstGeom prst="wedgeRectCallout">
          <a:avLst>
            <a:gd name="adj1" fmla="val -104600"/>
            <a:gd name="adj2" fmla="val -1526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課題名を記入してください</a:t>
          </a:r>
        </a:p>
      </xdr:txBody>
    </xdr:sp>
    <xdr:clientData fLocksWithSheet="0" fPrintsWithSheet="0"/>
  </xdr:twoCellAnchor>
  <xdr:twoCellAnchor editAs="oneCell">
    <xdr:from>
      <xdr:col>0</xdr:col>
      <xdr:colOff>76200</xdr:colOff>
      <xdr:row>15</xdr:row>
      <xdr:rowOff>122238</xdr:rowOff>
    </xdr:from>
    <xdr:to>
      <xdr:col>2</xdr:col>
      <xdr:colOff>574680</xdr:colOff>
      <xdr:row>16</xdr:row>
      <xdr:rowOff>84137</xdr:rowOff>
    </xdr:to>
    <xdr:sp macro="" textlink="" fLocksText="0">
      <xdr:nvSpPr>
        <xdr:cNvPr id="18" name="AutoShape 9"/>
        <xdr:cNvSpPr>
          <a:spLocks noChangeArrowheads="1"/>
        </xdr:cNvSpPr>
      </xdr:nvSpPr>
      <xdr:spPr bwMode="auto">
        <a:xfrm>
          <a:off x="76200" y="3427413"/>
          <a:ext cx="1651005" cy="219074"/>
        </a:xfrm>
        <a:prstGeom prst="wedgeRectCallout">
          <a:avLst>
            <a:gd name="adj1" fmla="val 32460"/>
            <a:gd name="adj2" fmla="val 13748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</a:p>
      </xdr:txBody>
    </xdr:sp>
    <xdr:clientData fLocksWithSheet="0" fPrintsWithSheet="0"/>
  </xdr:twoCellAnchor>
  <xdr:twoCellAnchor editAs="oneCell">
    <xdr:from>
      <xdr:col>6</xdr:col>
      <xdr:colOff>307980</xdr:colOff>
      <xdr:row>43</xdr:row>
      <xdr:rowOff>26987</xdr:rowOff>
    </xdr:from>
    <xdr:to>
      <xdr:col>6</xdr:col>
      <xdr:colOff>1958985</xdr:colOff>
      <xdr:row>43</xdr:row>
      <xdr:rowOff>246061</xdr:rowOff>
    </xdr:to>
    <xdr:sp macro="" textlink="" fLocksText="0">
      <xdr:nvSpPr>
        <xdr:cNvPr id="19" name="AutoShape 9"/>
        <xdr:cNvSpPr>
          <a:spLocks noChangeArrowheads="1"/>
        </xdr:cNvSpPr>
      </xdr:nvSpPr>
      <xdr:spPr bwMode="auto">
        <a:xfrm>
          <a:off x="5689605" y="10275887"/>
          <a:ext cx="1651005" cy="219074"/>
        </a:xfrm>
        <a:prstGeom prst="wedgeRectCallout">
          <a:avLst>
            <a:gd name="adj1" fmla="val -67347"/>
            <a:gd name="adj2" fmla="val 107045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プルダウンで選択してください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1061358</xdr:colOff>
      <xdr:row>15</xdr:row>
      <xdr:rowOff>13607</xdr:rowOff>
    </xdr:from>
    <xdr:to>
      <xdr:col>4</xdr:col>
      <xdr:colOff>3775982</xdr:colOff>
      <xdr:row>17</xdr:row>
      <xdr:rowOff>161925</xdr:rowOff>
    </xdr:to>
    <xdr:sp macro="" textlink="" fLocksText="0">
      <xdr:nvSpPr>
        <xdr:cNvPr id="8" name="AutoShape 8"/>
        <xdr:cNvSpPr>
          <a:spLocks noChangeArrowheads="1"/>
        </xdr:cNvSpPr>
      </xdr:nvSpPr>
      <xdr:spPr bwMode="auto">
        <a:xfrm>
          <a:off x="3633108" y="3374571"/>
          <a:ext cx="2714624" cy="733425"/>
        </a:xfrm>
        <a:prstGeom prst="wedgeRectCallout">
          <a:avLst>
            <a:gd name="adj1" fmla="val -15942"/>
            <a:gd name="adj2" fmla="val 974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用途及び機器種別、数量等 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例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】XX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性能評価用サーバ、</a:t>
          </a:r>
          <a:r>
            <a:rPr lang="en-US" altLang="ja-JP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台</a:t>
          </a:r>
          <a:endParaRPr lang="en-US" altLang="ja-JP" sz="900" b="0" i="0" baseline="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システム検証実験用機材、一式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25852</xdr:colOff>
      <xdr:row>15</xdr:row>
      <xdr:rowOff>13608</xdr:rowOff>
    </xdr:from>
    <xdr:to>
      <xdr:col>6</xdr:col>
      <xdr:colOff>1325335</xdr:colOff>
      <xdr:row>17</xdr:row>
      <xdr:rowOff>1</xdr:rowOff>
    </xdr:to>
    <xdr:sp macro="" textlink="" fLocksText="0">
      <xdr:nvSpPr>
        <xdr:cNvPr id="9" name="AutoShape 8"/>
        <xdr:cNvSpPr>
          <a:spLocks noChangeArrowheads="1"/>
        </xdr:cNvSpPr>
      </xdr:nvSpPr>
      <xdr:spPr bwMode="auto">
        <a:xfrm>
          <a:off x="6462031" y="3374572"/>
          <a:ext cx="1952625" cy="571500"/>
        </a:xfrm>
        <a:prstGeom prst="wedgeRectCallout">
          <a:avLst>
            <a:gd name="adj1" fmla="val -31405"/>
            <a:gd name="adj2" fmla="val 13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1420586</xdr:colOff>
      <xdr:row>15</xdr:row>
      <xdr:rowOff>13608</xdr:rowOff>
    </xdr:from>
    <xdr:to>
      <xdr:col>8</xdr:col>
      <xdr:colOff>348343</xdr:colOff>
      <xdr:row>17</xdr:row>
      <xdr:rowOff>1</xdr:rowOff>
    </xdr:to>
    <xdr:sp macro="" textlink="" fLocksText="0">
      <xdr:nvSpPr>
        <xdr:cNvPr id="10" name="AutoShape 8"/>
        <xdr:cNvSpPr>
          <a:spLocks noChangeArrowheads="1"/>
        </xdr:cNvSpPr>
      </xdr:nvSpPr>
      <xdr:spPr bwMode="auto">
        <a:xfrm>
          <a:off x="8509907" y="3374572"/>
          <a:ext cx="1866900" cy="571500"/>
        </a:xfrm>
        <a:prstGeom prst="wedgeRectCallout">
          <a:avLst>
            <a:gd name="adj1" fmla="val -63993"/>
            <a:gd name="adj2" fmla="val 13842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495300</xdr:colOff>
      <xdr:row>13</xdr:row>
      <xdr:rowOff>266700</xdr:rowOff>
    </xdr:from>
    <xdr:to>
      <xdr:col>12</xdr:col>
      <xdr:colOff>317500</xdr:colOff>
      <xdr:row>15</xdr:row>
      <xdr:rowOff>146050</xdr:rowOff>
    </xdr:to>
    <xdr:sp macro="" textlink="" fLocksText="0">
      <xdr:nvSpPr>
        <xdr:cNvPr id="6" name="角丸四角形吹き出し 5"/>
        <xdr:cNvSpPr/>
      </xdr:nvSpPr>
      <xdr:spPr>
        <a:xfrm>
          <a:off x="10515600" y="2819400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163286</xdr:colOff>
      <xdr:row>15</xdr:row>
      <xdr:rowOff>27215</xdr:rowOff>
    </xdr:from>
    <xdr:to>
      <xdr:col>4</xdr:col>
      <xdr:colOff>3839936</xdr:colOff>
      <xdr:row>18</xdr:row>
      <xdr:rowOff>6803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2735036" y="3388179"/>
          <a:ext cx="3676650" cy="809624"/>
        </a:xfrm>
        <a:prstGeom prst="wedgeRectCallout">
          <a:avLst>
            <a:gd name="adj1" fmla="val -1673"/>
            <a:gd name="adj2" fmla="val 83437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人件費・謝金の区分、課題における役割、作業量等を記入してください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研究員費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モデルの開発、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人月）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補助員費（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データの整理、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ケ月）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講演会における講演者への謝金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51704</xdr:colOff>
      <xdr:row>15</xdr:row>
      <xdr:rowOff>27214</xdr:rowOff>
    </xdr:from>
    <xdr:to>
      <xdr:col>6</xdr:col>
      <xdr:colOff>1351187</xdr:colOff>
      <xdr:row>16</xdr:row>
      <xdr:rowOff>77560</xdr:rowOff>
    </xdr:to>
    <xdr:sp macro="" textlink="" fLocksText="0">
      <xdr:nvSpPr>
        <xdr:cNvPr id="7" name="AutoShape 8"/>
        <xdr:cNvSpPr>
          <a:spLocks noChangeArrowheads="1"/>
        </xdr:cNvSpPr>
      </xdr:nvSpPr>
      <xdr:spPr bwMode="auto">
        <a:xfrm>
          <a:off x="6487883" y="3388178"/>
          <a:ext cx="1952625" cy="390525"/>
        </a:xfrm>
        <a:prstGeom prst="wedgeRectCallout">
          <a:avLst>
            <a:gd name="adj1" fmla="val -31405"/>
            <a:gd name="adj2" fmla="val 22846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1446437</xdr:colOff>
      <xdr:row>15</xdr:row>
      <xdr:rowOff>27214</xdr:rowOff>
    </xdr:from>
    <xdr:to>
      <xdr:col>8</xdr:col>
      <xdr:colOff>393245</xdr:colOff>
      <xdr:row>16</xdr:row>
      <xdr:rowOff>77560</xdr:rowOff>
    </xdr:to>
    <xdr:sp macro="" textlink="" fLocksText="0">
      <xdr:nvSpPr>
        <xdr:cNvPr id="9" name="AutoShape 8"/>
        <xdr:cNvSpPr>
          <a:spLocks noChangeArrowheads="1"/>
        </xdr:cNvSpPr>
      </xdr:nvSpPr>
      <xdr:spPr bwMode="auto">
        <a:xfrm>
          <a:off x="8535758" y="3388178"/>
          <a:ext cx="1885951" cy="390525"/>
        </a:xfrm>
        <a:prstGeom prst="wedgeRectCallout">
          <a:avLst>
            <a:gd name="adj1" fmla="val -65867"/>
            <a:gd name="adj2" fmla="val 226021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552450</xdr:colOff>
      <xdr:row>13</xdr:row>
      <xdr:rowOff>219075</xdr:rowOff>
    </xdr:from>
    <xdr:to>
      <xdr:col>12</xdr:col>
      <xdr:colOff>374650</xdr:colOff>
      <xdr:row>15</xdr:row>
      <xdr:rowOff>98425</xdr:rowOff>
    </xdr:to>
    <xdr:sp macro="" textlink="" fLocksText="0">
      <xdr:nvSpPr>
        <xdr:cNvPr id="8" name="角丸四角形吹き出し 7"/>
        <xdr:cNvSpPr/>
      </xdr:nvSpPr>
      <xdr:spPr>
        <a:xfrm>
          <a:off x="10572750" y="2771775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136071</xdr:colOff>
      <xdr:row>15</xdr:row>
      <xdr:rowOff>13607</xdr:rowOff>
    </xdr:from>
    <xdr:to>
      <xdr:col>4</xdr:col>
      <xdr:colOff>3793671</xdr:colOff>
      <xdr:row>17</xdr:row>
      <xdr:rowOff>228600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2707821" y="3374571"/>
          <a:ext cx="3657600" cy="800100"/>
        </a:xfrm>
        <a:prstGeom prst="wedgeRectCallout">
          <a:avLst>
            <a:gd name="adj1" fmla="val -2426"/>
            <a:gd name="adj2" fmla="val 8674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外の区別、目的、行先、人数、時期・回数等を記入してください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国内：受託者定例会、東京、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回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国際学会での発表、ジェノヴァ、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国外：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標準化委員会、ジュネーブ、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名、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月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5439</xdr:colOff>
      <xdr:row>15</xdr:row>
      <xdr:rowOff>13607</xdr:rowOff>
    </xdr:from>
    <xdr:to>
      <xdr:col>6</xdr:col>
      <xdr:colOff>1304922</xdr:colOff>
      <xdr:row>16</xdr:row>
      <xdr:rowOff>155842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441618" y="3374571"/>
          <a:ext cx="1952625" cy="482414"/>
        </a:xfrm>
        <a:prstGeom prst="wedgeRectCallout">
          <a:avLst>
            <a:gd name="adj1" fmla="val -34332"/>
            <a:gd name="adj2" fmla="val 175382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1400173</xdr:colOff>
      <xdr:row>15</xdr:row>
      <xdr:rowOff>13607</xdr:rowOff>
    </xdr:from>
    <xdr:to>
      <xdr:col>8</xdr:col>
      <xdr:colOff>261256</xdr:colOff>
      <xdr:row>16</xdr:row>
      <xdr:rowOff>155842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489494" y="3374571"/>
          <a:ext cx="1800226" cy="482414"/>
        </a:xfrm>
        <a:prstGeom prst="wedgeRectCallout">
          <a:avLst>
            <a:gd name="adj1" fmla="val -67358"/>
            <a:gd name="adj2" fmla="val 17642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523875</xdr:colOff>
      <xdr:row>13</xdr:row>
      <xdr:rowOff>228600</xdr:rowOff>
    </xdr:from>
    <xdr:to>
      <xdr:col>12</xdr:col>
      <xdr:colOff>346075</xdr:colOff>
      <xdr:row>15</xdr:row>
      <xdr:rowOff>107950</xdr:rowOff>
    </xdr:to>
    <xdr:sp macro="" textlink="" fLocksText="0">
      <xdr:nvSpPr>
        <xdr:cNvPr id="8" name="角丸四角形吹き出し 7"/>
        <xdr:cNvSpPr/>
      </xdr:nvSpPr>
      <xdr:spPr>
        <a:xfrm>
          <a:off x="10544175" y="2781300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1455964</xdr:colOff>
      <xdr:row>15</xdr:row>
      <xdr:rowOff>95250</xdr:rowOff>
    </xdr:from>
    <xdr:to>
      <xdr:col>4</xdr:col>
      <xdr:colOff>3122839</xdr:colOff>
      <xdr:row>17</xdr:row>
      <xdr:rowOff>157842</xdr:rowOff>
    </xdr:to>
    <xdr:sp macro="" textlink="" fLocksText="0">
      <xdr:nvSpPr>
        <xdr:cNvPr id="4" name="AutoShape 8"/>
        <xdr:cNvSpPr>
          <a:spLocks noChangeArrowheads="1"/>
        </xdr:cNvSpPr>
      </xdr:nvSpPr>
      <xdr:spPr bwMode="auto">
        <a:xfrm>
          <a:off x="4027714" y="3456214"/>
          <a:ext cx="1666875" cy="647699"/>
        </a:xfrm>
        <a:prstGeom prst="wedgeRectCallout">
          <a:avLst>
            <a:gd name="adj1" fmla="val -22480"/>
            <a:gd name="adj2" fmla="val 102849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用途等を記入してください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】XX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装置のリース料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XX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学会参加費 等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5</xdr:col>
      <xdr:colOff>10883</xdr:colOff>
      <xdr:row>15</xdr:row>
      <xdr:rowOff>95250</xdr:rowOff>
    </xdr:from>
    <xdr:to>
      <xdr:col>6</xdr:col>
      <xdr:colOff>1310366</xdr:colOff>
      <xdr:row>16</xdr:row>
      <xdr:rowOff>145596</xdr:rowOff>
    </xdr:to>
    <xdr:sp macro="" textlink="" fLocksText="0">
      <xdr:nvSpPr>
        <xdr:cNvPr id="5" name="AutoShape 8"/>
        <xdr:cNvSpPr>
          <a:spLocks noChangeArrowheads="1"/>
        </xdr:cNvSpPr>
      </xdr:nvSpPr>
      <xdr:spPr bwMode="auto">
        <a:xfrm>
          <a:off x="6447062" y="3456214"/>
          <a:ext cx="1952625" cy="390525"/>
        </a:xfrm>
        <a:prstGeom prst="wedgeRectCallout">
          <a:avLst>
            <a:gd name="adj1" fmla="val -32381"/>
            <a:gd name="adj2" fmla="val 208948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本文の研究開発項目に対応する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記号もしくは番号を記入してください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 editAs="oneCell">
    <xdr:from>
      <xdr:col>6</xdr:col>
      <xdr:colOff>1405617</xdr:colOff>
      <xdr:row>15</xdr:row>
      <xdr:rowOff>95250</xdr:rowOff>
    </xdr:from>
    <xdr:to>
      <xdr:col>8</xdr:col>
      <xdr:colOff>285750</xdr:colOff>
      <xdr:row>16</xdr:row>
      <xdr:rowOff>145596</xdr:rowOff>
    </xdr:to>
    <xdr:sp macro="" textlink="" fLocksText="0">
      <xdr:nvSpPr>
        <xdr:cNvPr id="6" name="AutoShape 8"/>
        <xdr:cNvSpPr>
          <a:spLocks noChangeArrowheads="1"/>
        </xdr:cNvSpPr>
      </xdr:nvSpPr>
      <xdr:spPr bwMode="auto">
        <a:xfrm>
          <a:off x="8494938" y="3456214"/>
          <a:ext cx="1819276" cy="390525"/>
        </a:xfrm>
        <a:prstGeom prst="wedgeRectCallout">
          <a:avLst>
            <a:gd name="adj1" fmla="val -67887"/>
            <a:gd name="adj2" fmla="val 204070"/>
          </a:avLst>
        </a:prstGeom>
        <a:solidFill>
          <a:schemeClr val="bg1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当該研究開発項目における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実施内容等を記入してください</a:t>
          </a:r>
          <a:endParaRPr lang="en-US" altLang="ja-JP" sz="900" b="0" i="0" u="none" strike="noStrike" baseline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LocksWithSheet="0" fPrintsWithSheet="0"/>
  </xdr:twoCellAnchor>
  <xdr:twoCellAnchor>
    <xdr:from>
      <xdr:col>8</xdr:col>
      <xdr:colOff>428625</xdr:colOff>
      <xdr:row>13</xdr:row>
      <xdr:rowOff>247650</xdr:rowOff>
    </xdr:from>
    <xdr:to>
      <xdr:col>12</xdr:col>
      <xdr:colOff>250825</xdr:colOff>
      <xdr:row>15</xdr:row>
      <xdr:rowOff>127000</xdr:rowOff>
    </xdr:to>
    <xdr:sp macro="" textlink="" fLocksText="0">
      <xdr:nvSpPr>
        <xdr:cNvPr id="7" name="角丸四角形吹き出し 6"/>
        <xdr:cNvSpPr/>
      </xdr:nvSpPr>
      <xdr:spPr>
        <a:xfrm>
          <a:off x="10448925" y="2800350"/>
          <a:ext cx="3051175" cy="727075"/>
        </a:xfrm>
        <a:prstGeom prst="wedgeRoundRectCallout">
          <a:avLst>
            <a:gd name="adj1" fmla="val -54503"/>
            <a:gd name="adj2" fmla="val 148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金額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税込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と不・非課税品金額の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lt1"/>
              </a:solidFill>
              <a:latin typeface="+mn-lt"/>
              <a:ea typeface="+mn-ea"/>
              <a:cs typeface="+mn-cs"/>
            </a:rPr>
            <a:t>のどちらかのセルに金額を記入してください。</a:t>
          </a:r>
          <a:endParaRPr lang="ja-JP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8"/>
  <sheetViews>
    <sheetView zoomScaleNormal="100" zoomScaleSheetLayoutView="100" workbookViewId="0">
      <pane xSplit="2" ySplit="10" topLeftCell="C11" activePane="bottomRight" state="frozen"/>
      <selection activeCell="I46" sqref="I46"/>
      <selection pane="topRight" activeCell="I46" sqref="I46"/>
      <selection pane="bottomLeft" activeCell="I46" sqref="I46"/>
      <selection pane="bottomRight" activeCell="E13" sqref="E13:G13"/>
    </sheetView>
  </sheetViews>
  <sheetFormatPr defaultColWidth="10.625" defaultRowHeight="20.100000000000001" customHeight="1" x14ac:dyDescent="0.15"/>
  <cols>
    <col min="1" max="1" width="10.625" style="1"/>
    <col min="2" max="2" width="4.5" style="1" customWidth="1"/>
    <col min="3" max="3" width="11.625" style="1" customWidth="1"/>
    <col min="4" max="4" width="6.875" style="1" customWidth="1"/>
    <col min="5" max="5" width="22.375" style="1" customWidth="1"/>
    <col min="6" max="6" width="14.625" style="1" customWidth="1"/>
    <col min="7" max="7" width="36.375" style="1" customWidth="1"/>
    <col min="8" max="8" width="5.375" style="1" customWidth="1"/>
    <col min="9" max="16384" width="10.625" style="1"/>
  </cols>
  <sheetData>
    <row r="1" spans="1:11" ht="20.100000000000001" customHeight="1" x14ac:dyDescent="0.15">
      <c r="A1" s="1" t="s">
        <v>100</v>
      </c>
      <c r="I1" s="114"/>
    </row>
    <row r="2" spans="1:11" ht="20.100000000000001" customHeight="1" x14ac:dyDescent="0.15">
      <c r="C2" s="103" t="s">
        <v>72</v>
      </c>
    </row>
    <row r="3" spans="1:11" ht="12" x14ac:dyDescent="0.15">
      <c r="C3" s="102" t="s">
        <v>81</v>
      </c>
    </row>
    <row r="4" spans="1:11" ht="12" x14ac:dyDescent="0.15">
      <c r="C4" s="103" t="s">
        <v>82</v>
      </c>
    </row>
    <row r="5" spans="1:11" ht="12" x14ac:dyDescent="0.15">
      <c r="C5" s="103" t="s">
        <v>73</v>
      </c>
    </row>
    <row r="6" spans="1:11" ht="12" x14ac:dyDescent="0.15">
      <c r="C6" s="103" t="s">
        <v>83</v>
      </c>
    </row>
    <row r="7" spans="1:11" ht="12" x14ac:dyDescent="0.15">
      <c r="C7" s="103" t="s">
        <v>84</v>
      </c>
    </row>
    <row r="8" spans="1:11" ht="12" x14ac:dyDescent="0.15">
      <c r="C8" s="104" t="s">
        <v>85</v>
      </c>
    </row>
    <row r="9" spans="1:11" ht="12" x14ac:dyDescent="0.15">
      <c r="C9" s="102" t="s">
        <v>86</v>
      </c>
    </row>
    <row r="10" spans="1:11" ht="12" x14ac:dyDescent="0.15">
      <c r="C10" s="105" t="s">
        <v>87</v>
      </c>
    </row>
    <row r="11" spans="1:11" ht="20.100000000000001" customHeight="1" x14ac:dyDescent="0.15">
      <c r="C11" s="101"/>
    </row>
    <row r="12" spans="1:11" ht="20.100000000000001" customHeight="1" x14ac:dyDescent="0.15">
      <c r="C12" s="177" t="s">
        <v>78</v>
      </c>
      <c r="D12" s="177"/>
      <c r="E12" s="177"/>
      <c r="F12" s="177"/>
      <c r="G12" s="177"/>
      <c r="H12" s="50"/>
      <c r="I12" s="23"/>
      <c r="J12" s="23"/>
    </row>
    <row r="13" spans="1:11" ht="20.100000000000001" customHeight="1" x14ac:dyDescent="0.15">
      <c r="B13" s="21"/>
      <c r="C13" s="178" t="s">
        <v>88</v>
      </c>
      <c r="D13" s="178"/>
      <c r="E13" s="182">
        <v>42825</v>
      </c>
      <c r="F13" s="182"/>
      <c r="G13" s="182"/>
      <c r="H13" s="21"/>
    </row>
    <row r="14" spans="1:11" ht="39.950000000000003" customHeight="1" x14ac:dyDescent="0.15">
      <c r="C14" s="178" t="s">
        <v>79</v>
      </c>
      <c r="D14" s="178"/>
      <c r="E14" s="170" t="s">
        <v>90</v>
      </c>
      <c r="F14" s="170"/>
      <c r="G14" s="170"/>
      <c r="H14" s="48"/>
      <c r="I14" s="48"/>
      <c r="J14" s="48"/>
      <c r="K14" s="48"/>
    </row>
    <row r="15" spans="1:11" ht="27" customHeight="1" x14ac:dyDescent="0.15">
      <c r="C15" s="195" t="s">
        <v>80</v>
      </c>
      <c r="D15" s="195"/>
      <c r="E15" s="170" t="s">
        <v>91</v>
      </c>
      <c r="F15" s="170"/>
      <c r="G15" s="170"/>
      <c r="H15" s="49"/>
      <c r="I15" s="49"/>
      <c r="J15" s="49"/>
      <c r="K15" s="49"/>
    </row>
    <row r="16" spans="1:11" s="47" customFormat="1" ht="20.25" customHeight="1" x14ac:dyDescent="0.15">
      <c r="C16" s="203" t="s">
        <v>74</v>
      </c>
      <c r="D16" s="204"/>
      <c r="E16" s="181" t="s">
        <v>92</v>
      </c>
      <c r="F16" s="181"/>
      <c r="G16" s="181"/>
      <c r="H16" s="63"/>
      <c r="I16" s="63"/>
      <c r="J16" s="63"/>
    </row>
    <row r="17" spans="3:11" ht="20.100000000000001" customHeight="1" x14ac:dyDescent="0.15">
      <c r="C17" s="201" t="s">
        <v>4</v>
      </c>
      <c r="D17" s="201"/>
      <c r="E17" s="150" t="s">
        <v>93</v>
      </c>
      <c r="F17" s="151"/>
      <c r="G17" s="151"/>
      <c r="H17" s="47"/>
      <c r="I17" s="47"/>
      <c r="J17" s="47"/>
      <c r="K17" s="47"/>
    </row>
    <row r="18" spans="3:11" ht="19.5" customHeight="1" thickBot="1" x14ac:dyDescent="0.2">
      <c r="C18" s="174" t="s">
        <v>89</v>
      </c>
      <c r="D18" s="174"/>
      <c r="E18" s="202" t="s">
        <v>94</v>
      </c>
      <c r="F18" s="202"/>
      <c r="G18" s="202"/>
    </row>
    <row r="19" spans="3:11" ht="20.100000000000001" customHeight="1" x14ac:dyDescent="0.15">
      <c r="C19" s="171" t="s">
        <v>63</v>
      </c>
      <c r="D19" s="172"/>
      <c r="E19" s="173"/>
      <c r="F19" s="175" t="s">
        <v>65</v>
      </c>
      <c r="G19" s="179" t="s">
        <v>64</v>
      </c>
    </row>
    <row r="20" spans="3:11" ht="20.100000000000001" customHeight="1" thickBot="1" x14ac:dyDescent="0.2">
      <c r="C20" s="154" t="s">
        <v>0</v>
      </c>
      <c r="D20" s="196" t="s">
        <v>1</v>
      </c>
      <c r="E20" s="197"/>
      <c r="F20" s="176"/>
      <c r="G20" s="180"/>
    </row>
    <row r="21" spans="3:11" ht="20.100000000000001" customHeight="1" x14ac:dyDescent="0.15">
      <c r="C21" s="183" t="s">
        <v>5</v>
      </c>
      <c r="D21" s="184"/>
      <c r="E21" s="185"/>
      <c r="F21" s="22">
        <f>明細Ⅰ【物品費】!$K21</f>
        <v>0</v>
      </c>
      <c r="G21" s="106"/>
    </row>
    <row r="22" spans="3:11" ht="20.100000000000001" customHeight="1" x14ac:dyDescent="0.15">
      <c r="C22" s="4"/>
      <c r="D22" s="158" t="s">
        <v>6</v>
      </c>
      <c r="E22" s="159"/>
      <c r="F22" s="6">
        <f>明細Ⅰ【物品費】!$K22</f>
        <v>0</v>
      </c>
      <c r="G22" s="107"/>
    </row>
    <row r="23" spans="3:11" ht="20.100000000000001" customHeight="1" x14ac:dyDescent="0.15">
      <c r="C23" s="5"/>
      <c r="D23" s="160" t="s">
        <v>7</v>
      </c>
      <c r="E23" s="161"/>
      <c r="F23" s="7">
        <f>明細Ⅰ【物品費】!$K38</f>
        <v>0</v>
      </c>
      <c r="G23" s="108"/>
    </row>
    <row r="24" spans="3:11" ht="20.100000000000001" customHeight="1" x14ac:dyDescent="0.15">
      <c r="C24" s="198" t="s">
        <v>8</v>
      </c>
      <c r="D24" s="199"/>
      <c r="E24" s="200"/>
      <c r="F24" s="22">
        <f>明細Ⅱ【人件費・謝金】!$K21</f>
        <v>0</v>
      </c>
      <c r="G24" s="106"/>
    </row>
    <row r="25" spans="3:11" ht="20.100000000000001" customHeight="1" x14ac:dyDescent="0.15">
      <c r="C25" s="4"/>
      <c r="D25" s="158" t="s">
        <v>9</v>
      </c>
      <c r="E25" s="159"/>
      <c r="F25" s="6">
        <f>明細Ⅱ【人件費・謝金】!$K22</f>
        <v>0</v>
      </c>
      <c r="G25" s="107"/>
    </row>
    <row r="26" spans="3:11" ht="20.100000000000001" customHeight="1" x14ac:dyDescent="0.15">
      <c r="C26" s="5"/>
      <c r="D26" s="160" t="s">
        <v>10</v>
      </c>
      <c r="E26" s="161"/>
      <c r="F26" s="7">
        <f>明細Ⅱ【人件費・謝金】!$K43</f>
        <v>0</v>
      </c>
      <c r="G26" s="108"/>
    </row>
    <row r="27" spans="3:11" ht="20.100000000000001" customHeight="1" x14ac:dyDescent="0.15">
      <c r="C27" s="198" t="s">
        <v>11</v>
      </c>
      <c r="D27" s="199"/>
      <c r="E27" s="200"/>
      <c r="F27" s="22">
        <f>明細Ⅲ【旅費】!$K21</f>
        <v>0</v>
      </c>
      <c r="G27" s="106"/>
    </row>
    <row r="28" spans="3:11" ht="20.100000000000001" customHeight="1" x14ac:dyDescent="0.15">
      <c r="C28" s="5"/>
      <c r="D28" s="205" t="s">
        <v>12</v>
      </c>
      <c r="E28" s="167"/>
      <c r="F28" s="9">
        <f>明細Ⅲ【旅費】!$K22</f>
        <v>0</v>
      </c>
      <c r="G28" s="109"/>
    </row>
    <row r="29" spans="3:11" ht="20.100000000000001" customHeight="1" x14ac:dyDescent="0.15">
      <c r="C29" s="198" t="s">
        <v>13</v>
      </c>
      <c r="D29" s="199"/>
      <c r="E29" s="200"/>
      <c r="F29" s="22">
        <f>明細Ⅳ【その他】!$K$21+明細Ⅳ【その他】!$K$98</f>
        <v>0</v>
      </c>
      <c r="G29" s="106"/>
    </row>
    <row r="30" spans="3:11" ht="20.100000000000001" customHeight="1" x14ac:dyDescent="0.15">
      <c r="C30" s="4"/>
      <c r="D30" s="158" t="s">
        <v>14</v>
      </c>
      <c r="E30" s="159"/>
      <c r="F30" s="6">
        <f>明細Ⅳ【その他】!$K22</f>
        <v>0</v>
      </c>
      <c r="G30" s="107"/>
    </row>
    <row r="31" spans="3:11" ht="20.100000000000001" customHeight="1" x14ac:dyDescent="0.15">
      <c r="C31" s="4"/>
      <c r="D31" s="168" t="s">
        <v>15</v>
      </c>
      <c r="E31" s="169"/>
      <c r="F31" s="8">
        <f>明細Ⅳ【その他】!$K43</f>
        <v>0</v>
      </c>
      <c r="G31" s="110"/>
    </row>
    <row r="32" spans="3:11" ht="20.100000000000001" customHeight="1" x14ac:dyDescent="0.15">
      <c r="C32" s="4"/>
      <c r="D32" s="168" t="s">
        <v>16</v>
      </c>
      <c r="E32" s="169"/>
      <c r="F32" s="8">
        <f>明細Ⅳ【その他】!$K49</f>
        <v>0</v>
      </c>
      <c r="G32" s="110"/>
    </row>
    <row r="33" spans="2:8" ht="20.100000000000001" customHeight="1" x14ac:dyDescent="0.15">
      <c r="C33" s="4"/>
      <c r="D33" s="168" t="s">
        <v>17</v>
      </c>
      <c r="E33" s="169"/>
      <c r="F33" s="8">
        <f>明細Ⅳ【その他】!$K60</f>
        <v>0</v>
      </c>
      <c r="G33" s="110"/>
    </row>
    <row r="34" spans="2:8" ht="20.100000000000001" customHeight="1" x14ac:dyDescent="0.15">
      <c r="C34" s="4"/>
      <c r="D34" s="168" t="s">
        <v>18</v>
      </c>
      <c r="E34" s="169"/>
      <c r="F34" s="8">
        <f>明細Ⅳ【その他】!$K71</f>
        <v>0</v>
      </c>
      <c r="G34" s="110"/>
    </row>
    <row r="35" spans="2:8" ht="20.100000000000001" customHeight="1" x14ac:dyDescent="0.15">
      <c r="C35" s="4"/>
      <c r="D35" s="168" t="s">
        <v>19</v>
      </c>
      <c r="E35" s="169"/>
      <c r="F35" s="24">
        <f>明細Ⅳ【その他】!$K77</f>
        <v>0</v>
      </c>
      <c r="G35" s="111"/>
    </row>
    <row r="36" spans="2:8" ht="20.100000000000001" customHeight="1" x14ac:dyDescent="0.15">
      <c r="C36" s="5"/>
      <c r="D36" s="160" t="s">
        <v>77</v>
      </c>
      <c r="E36" s="161"/>
      <c r="F36" s="60">
        <f>明細Ⅳ【その他】!$K98</f>
        <v>0</v>
      </c>
      <c r="G36" s="108"/>
    </row>
    <row r="37" spans="2:8" ht="20.100000000000001" customHeight="1" x14ac:dyDescent="0.15">
      <c r="C37" s="162" t="s">
        <v>20</v>
      </c>
      <c r="D37" s="163"/>
      <c r="E37" s="164"/>
      <c r="F37" s="9">
        <f>F$21+F$24+F$27+F$29</f>
        <v>0</v>
      </c>
      <c r="G37" s="112"/>
    </row>
    <row r="38" spans="2:8" ht="20.100000000000001" customHeight="1" x14ac:dyDescent="0.15">
      <c r="C38" s="192" t="s">
        <v>25</v>
      </c>
      <c r="D38" s="193"/>
      <c r="E38" s="194"/>
      <c r="F38" s="43">
        <f>IF(F$47="",ROUNDDOWN(F37*F$46,0),"     NG")</f>
        <v>0</v>
      </c>
      <c r="G38" s="109"/>
    </row>
    <row r="39" spans="2:8" ht="20.100000000000001" customHeight="1" x14ac:dyDescent="0.15">
      <c r="C39" s="162" t="s">
        <v>70</v>
      </c>
      <c r="D39" s="163"/>
      <c r="E39" s="164"/>
      <c r="F39" s="43">
        <f>F$37+F$38</f>
        <v>0</v>
      </c>
      <c r="G39" s="109"/>
    </row>
    <row r="40" spans="2:8" ht="20.100000000000001" customHeight="1" x14ac:dyDescent="0.15">
      <c r="C40" s="44" t="s">
        <v>69</v>
      </c>
      <c r="D40" s="45"/>
      <c r="E40" s="46"/>
      <c r="F40" s="69"/>
      <c r="G40" s="109"/>
    </row>
    <row r="41" spans="2:8" ht="20.100000000000001" customHeight="1" thickBot="1" x14ac:dyDescent="0.2">
      <c r="C41" s="165" t="s">
        <v>68</v>
      </c>
      <c r="D41" s="166"/>
      <c r="E41" s="167"/>
      <c r="F41" s="62">
        <f>F$39+F$40</f>
        <v>0</v>
      </c>
      <c r="G41" s="113"/>
    </row>
    <row r="42" spans="2:8" ht="20.100000000000001" customHeight="1" x14ac:dyDescent="0.15">
      <c r="B42" s="65"/>
      <c r="C42" s="186" t="s">
        <v>62</v>
      </c>
      <c r="D42" s="187"/>
      <c r="E42" s="188"/>
      <c r="F42" s="68">
        <f>IF(F$45="消費税率選択",0,(ROUNDDOWN(F43*F$45/(1+F$45),0)))</f>
        <v>0</v>
      </c>
      <c r="G42" s="64"/>
    </row>
    <row r="43" spans="2:8" ht="20.100000000000001" customHeight="1" thickBot="1" x14ac:dyDescent="0.2">
      <c r="C43" s="189" t="s">
        <v>58</v>
      </c>
      <c r="D43" s="190"/>
      <c r="E43" s="191"/>
      <c r="F43" s="61">
        <f>F$41</f>
        <v>0</v>
      </c>
      <c r="G43" s="4"/>
    </row>
    <row r="44" spans="2:8" ht="20.100000000000001" customHeight="1" x14ac:dyDescent="0.15">
      <c r="C44" s="51"/>
      <c r="D44" s="51"/>
      <c r="E44" s="52"/>
      <c r="F44" s="54"/>
      <c r="G44" s="53"/>
    </row>
    <row r="45" spans="2:8" ht="20.100000000000001" customHeight="1" x14ac:dyDescent="0.15">
      <c r="C45" s="51"/>
      <c r="D45" s="51"/>
      <c r="E45" s="66" t="s">
        <v>75</v>
      </c>
      <c r="F45" s="76">
        <v>0.08</v>
      </c>
      <c r="G45" s="75"/>
    </row>
    <row r="46" spans="2:8" ht="20.100000000000001" customHeight="1" x14ac:dyDescent="0.15">
      <c r="C46" s="3"/>
      <c r="D46" s="3"/>
      <c r="E46" s="67" t="s">
        <v>76</v>
      </c>
      <c r="F46" s="77">
        <v>0</v>
      </c>
      <c r="H46" s="55"/>
    </row>
    <row r="47" spans="2:8" ht="20.100000000000001" customHeight="1" x14ac:dyDescent="0.15">
      <c r="C47" s="3"/>
      <c r="D47" s="3"/>
      <c r="E47" s="47"/>
      <c r="F47" s="56" t="str">
        <f>IF(AND(F46=ROUNDDOWN(F46,3),F46&lt;=0.1),"","ＮＧ(少数点第２以下または１０％以上が入力されました。)")</f>
        <v/>
      </c>
      <c r="G47" s="55"/>
    </row>
    <row r="48" spans="2:8" ht="20.100000000000001" customHeight="1" x14ac:dyDescent="0.15">
      <c r="F48" s="2"/>
    </row>
  </sheetData>
  <sheetProtection algorithmName="SHA-512" hashValue="wPQfLq+vM6uoJQ2bbAZz8MVzBept2Z1nYfRJ9Pz0dfer8CbsU6PQQobKAcm7LW/hWHeMctUzaig4974f3N6OWQ==" saltValue="dXVfHWwIuf1+drviM3izCA==" spinCount="100000" sheet="1" formatCells="0"/>
  <protectedRanges>
    <protectedRange sqref="F45" name="範囲3"/>
    <protectedRange sqref="E14:G17 C18:G18 G21:G41 F46" name="範囲1"/>
    <protectedRange sqref="F45" name="範囲2"/>
  </protectedRanges>
  <mergeCells count="38">
    <mergeCell ref="C21:E21"/>
    <mergeCell ref="C42:E42"/>
    <mergeCell ref="C43:E43"/>
    <mergeCell ref="C38:E38"/>
    <mergeCell ref="C15:D15"/>
    <mergeCell ref="D20:E20"/>
    <mergeCell ref="D36:E36"/>
    <mergeCell ref="D22:E22"/>
    <mergeCell ref="D23:E23"/>
    <mergeCell ref="C29:E29"/>
    <mergeCell ref="C17:D17"/>
    <mergeCell ref="E18:G18"/>
    <mergeCell ref="C16:D16"/>
    <mergeCell ref="D28:E28"/>
    <mergeCell ref="C24:E24"/>
    <mergeCell ref="C27:E27"/>
    <mergeCell ref="E15:G15"/>
    <mergeCell ref="C19:E19"/>
    <mergeCell ref="C18:D18"/>
    <mergeCell ref="F19:F20"/>
    <mergeCell ref="C12:G12"/>
    <mergeCell ref="E14:G14"/>
    <mergeCell ref="C14:D14"/>
    <mergeCell ref="G19:G20"/>
    <mergeCell ref="E16:G16"/>
    <mergeCell ref="C13:D13"/>
    <mergeCell ref="E13:G13"/>
    <mergeCell ref="D25:E25"/>
    <mergeCell ref="D26:E26"/>
    <mergeCell ref="C37:E37"/>
    <mergeCell ref="C41:E41"/>
    <mergeCell ref="D30:E30"/>
    <mergeCell ref="D32:E32"/>
    <mergeCell ref="D33:E33"/>
    <mergeCell ref="D34:E34"/>
    <mergeCell ref="D35:E35"/>
    <mergeCell ref="D31:E31"/>
    <mergeCell ref="C39:E39"/>
  </mergeCells>
  <phoneticPr fontId="5"/>
  <dataValidations count="3">
    <dataValidation type="list" allowBlank="1" showInputMessage="1" showErrorMessage="1" sqref="B42">
      <formula1>"　,0.05,0.08,0.1"</formula1>
    </dataValidation>
    <dataValidation type="list" allowBlank="1" showInputMessage="1" showErrorMessage="1" sqref="C18:D18">
      <formula1>"研究者種別を選択：,代表研究者：,研究分担者："</formula1>
    </dataValidation>
    <dataValidation type="list" allowBlank="1" showInputMessage="1" showErrorMessage="1" sqref="F45">
      <formula1>"8%,5%"</formula1>
    </dataValidation>
  </dataValidations>
  <pageMargins left="0.98425196850393704" right="0.39370078740157483" top="1.1811023622047245" bottom="0.59055118110236227" header="0.51181102362204722" footer="0.51181102362204722"/>
  <pageSetup paperSize="9" scale="97" fitToHeight="0" orientation="portrait" r:id="rId1"/>
  <headerFooter alignWithMargins="0">
    <oddHeader>&amp;L(29-1)
様式１－１－1別紙１&amp;R年度別実施計画書別紙１</oddHeader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60"/>
  <sheetViews>
    <sheetView zoomScaleNormal="100" zoomScaleSheetLayoutView="70" workbookViewId="0">
      <pane xSplit="2" ySplit="9" topLeftCell="C13" activePane="bottomRight" state="frozen"/>
      <selection activeCell="I46" sqref="I46"/>
      <selection pane="topRight" activeCell="I46" sqref="I46"/>
      <selection pane="bottomLeft" activeCell="I46" sqref="I46"/>
      <selection pane="bottomRight" activeCell="E23" sqref="E23"/>
    </sheetView>
  </sheetViews>
  <sheetFormatPr defaultColWidth="10.625" defaultRowHeight="20.100000000000001" customHeight="1" x14ac:dyDescent="0.15"/>
  <cols>
    <col min="1" max="1" width="10.625" style="10"/>
    <col min="2" max="2" width="4.5" style="10" customWidth="1"/>
    <col min="3" max="3" width="11.625" style="10" customWidth="1"/>
    <col min="4" max="4" width="7" style="10" customWidth="1"/>
    <col min="5" max="5" width="50.625" style="10" customWidth="1"/>
    <col min="6" max="6" width="8.625" style="10" customWidth="1"/>
    <col min="7" max="7" width="27.875" style="10" customWidth="1"/>
    <col min="8" max="8" width="10.625" style="10" customWidth="1"/>
    <col min="9" max="10" width="10.625" style="10"/>
    <col min="11" max="11" width="15.5" style="10" customWidth="1"/>
    <col min="12" max="12" width="5.625" style="10" customWidth="1"/>
    <col min="13" max="16384" width="10.625" style="10"/>
  </cols>
  <sheetData>
    <row r="1" spans="1:13" ht="20.100000000000001" customHeight="1" x14ac:dyDescent="0.15">
      <c r="A1" s="1" t="str">
        <f>連名契約【税込用】必要積算経費一覧表_当該年度!A1</f>
        <v>様式１-１-１(税込)（29-1）</v>
      </c>
      <c r="M1" s="128"/>
    </row>
    <row r="2" spans="1:13" ht="20.100000000000001" customHeight="1" x14ac:dyDescent="0.15">
      <c r="A2" s="1"/>
      <c r="C2" s="104" t="s">
        <v>2</v>
      </c>
    </row>
    <row r="3" spans="1:13" ht="12" x14ac:dyDescent="0.15">
      <c r="C3" s="102" t="s">
        <v>95</v>
      </c>
    </row>
    <row r="4" spans="1:13" ht="12" x14ac:dyDescent="0.15">
      <c r="C4" s="104" t="s">
        <v>82</v>
      </c>
    </row>
    <row r="5" spans="1:13" ht="12" x14ac:dyDescent="0.15">
      <c r="C5" s="103" t="s">
        <v>73</v>
      </c>
    </row>
    <row r="6" spans="1:13" ht="12" x14ac:dyDescent="0.15">
      <c r="C6" s="104" t="s">
        <v>96</v>
      </c>
    </row>
    <row r="7" spans="1:13" ht="12" x14ac:dyDescent="0.15">
      <c r="C7" s="104" t="s">
        <v>97</v>
      </c>
    </row>
    <row r="8" spans="1:13" ht="12" x14ac:dyDescent="0.15">
      <c r="C8" s="102" t="s">
        <v>101</v>
      </c>
    </row>
    <row r="9" spans="1:13" ht="12" customHeight="1" x14ac:dyDescent="0.15">
      <c r="C9" s="104" t="s">
        <v>102</v>
      </c>
    </row>
    <row r="10" spans="1:13" ht="20.100000000000001" customHeight="1" x14ac:dyDescent="0.15">
      <c r="C10" s="11"/>
    </row>
    <row r="11" spans="1:13" ht="20.100000000000001" customHeight="1" x14ac:dyDescent="0.15">
      <c r="C11" s="11"/>
    </row>
    <row r="12" spans="1:13" ht="20.100000000000001" customHeight="1" x14ac:dyDescent="0.15">
      <c r="C12" s="211" t="s">
        <v>23</v>
      </c>
      <c r="D12" s="212"/>
      <c r="E12" s="212"/>
      <c r="F12" s="212"/>
      <c r="G12" s="212"/>
      <c r="H12" s="212"/>
    </row>
    <row r="13" spans="1:13" ht="20.100000000000001" customHeight="1" x14ac:dyDescent="0.15">
      <c r="C13" s="97"/>
      <c r="D13" s="98"/>
      <c r="E13" s="98"/>
      <c r="F13" s="98"/>
      <c r="G13" s="98"/>
      <c r="H13" s="98"/>
    </row>
    <row r="14" spans="1:13" ht="39.950000000000003" customHeight="1" x14ac:dyDescent="0.15">
      <c r="C14" s="208" t="str">
        <f>連名契約【税込用】必要積算経費一覧表_当該年度!C14</f>
        <v>課題名：</v>
      </c>
      <c r="D14" s="209"/>
      <c r="E14" s="207" t="str">
        <f>IF(連名契約【税込用】必要積算経費一覧表_当該年度!$E$14&lt;&gt;0,連名契約【税込用】必要積算経費一覧表_当該年度!$E$14,"")</f>
        <v>○○○○の研究開発</v>
      </c>
      <c r="F14" s="207" t="str">
        <f>IF(連名契約【税込用】必要積算経費一覧表_当該年度!F14&lt;&gt;0,連名契約【税込用】必要積算経費一覧表_当該年度!F14,"")</f>
        <v/>
      </c>
      <c r="G14" s="207" t="str">
        <f>IF(連名契約【税込用】必要積算経費一覧表_当該年度!G14&lt;&gt;0,連名契約【税込用】必要積算経費一覧表_当該年度!G14,"")</f>
        <v/>
      </c>
      <c r="H14" s="207" t="str">
        <f>IF(連名契約【税込用】必要積算経費一覧表_当該年度!H14&lt;&gt;0,連名契約【税込用】必要積算経費一覧表_当該年度!H14,"")</f>
        <v/>
      </c>
    </row>
    <row r="15" spans="1:13" ht="27" customHeight="1" x14ac:dyDescent="0.15">
      <c r="C15" s="208" t="str">
        <f>連名契約【税込用】必要積算経費一覧表_当該年度!C15</f>
        <v>個別課題名：</v>
      </c>
      <c r="D15" s="208"/>
      <c r="E15" s="213" t="str">
        <f>IF(連名契約【税込用】必要積算経費一覧表_当該年度!$E$15&lt;&gt;0,連名契約【税込用】必要積算経費一覧表_当該年度!$E$15,"")</f>
        <v>課題Ｘ　□□□□の研究開発</v>
      </c>
      <c r="F15" s="213" t="str">
        <f>IF(連名契約【税込用】必要積算経費一覧表_当該年度!F15&lt;&gt;0,連名契約【税込用】必要積算経費一覧表_当該年度!F15,"")</f>
        <v/>
      </c>
      <c r="G15" s="213" t="str">
        <f>IF(連名契約【税込用】必要積算経費一覧表_当該年度!G15&lt;&gt;0,連名契約【税込用】必要積算経費一覧表_当該年度!G15,"")</f>
        <v/>
      </c>
      <c r="H15" s="213" t="str">
        <f>IF(連名契約【税込用】必要積算経費一覧表_当該年度!H15&lt;&gt;0,連名契約【税込用】必要積算経費一覧表_当該年度!H15,"")</f>
        <v/>
      </c>
    </row>
    <row r="16" spans="1:13" ht="27" customHeight="1" x14ac:dyDescent="0.15">
      <c r="C16" s="208" t="str">
        <f>連名契約【税込用】必要積算経費一覧表_当該年度!C16</f>
        <v>副題：</v>
      </c>
      <c r="D16" s="208"/>
      <c r="E16" s="213" t="str">
        <f>IF(連名契約【税込用】必要積算経費一覧表_当該年度!$E$16&lt;&gt;0,連名契約【税込用】必要積算経費一覧表_当該年度!$E$16,"")</f>
        <v>△△△△の研究</v>
      </c>
      <c r="F16" s="213" t="str">
        <f>IF(連名契約【税込用】必要積算経費一覧表_当該年度!F16&lt;&gt;0,連名契約【税込用】必要積算経費一覧表_当該年度!F16,"")</f>
        <v/>
      </c>
      <c r="G16" s="213" t="str">
        <f>IF(連名契約【税込用】必要積算経費一覧表_当該年度!G16&lt;&gt;0,連名契約【税込用】必要積算経費一覧表_当該年度!G16,"")</f>
        <v/>
      </c>
      <c r="H16" s="213" t="str">
        <f>IF(連名契約【税込用】必要積算経費一覧表_当該年度!H16&lt;&gt;0,連名契約【税込用】必要積算経費一覧表_当該年度!H16,"")</f>
        <v/>
      </c>
    </row>
    <row r="17" spans="3:23" ht="20.100000000000001" customHeight="1" x14ac:dyDescent="0.15">
      <c r="C17" s="208" t="str">
        <f>連名契約【税込用】必要積算経費一覧表_当該年度!C17</f>
        <v>管理番号：</v>
      </c>
      <c r="D17" s="209"/>
      <c r="E17" s="152" t="str">
        <f>IF(連名契約【税込用】必要積算経費一覧表_当該年度!$E$17&lt;&gt;0,連名契約【税込用】必要積算経費一覧表_当該年度!$E$17,"")</f>
        <v>999A0101</v>
      </c>
      <c r="F17" s="153"/>
      <c r="G17" s="206"/>
      <c r="H17" s="206"/>
    </row>
    <row r="18" spans="3:23" ht="19.5" customHeight="1" thickBot="1" x14ac:dyDescent="0.2">
      <c r="C18" s="210" t="str">
        <f>連名契約【税込用】必要積算経費一覧表_当該年度!C18</f>
        <v>研究者種別を選択：</v>
      </c>
      <c r="D18" s="210"/>
      <c r="E18" s="214" t="str">
        <f>IF(連名契約【税込用】必要積算経費一覧表_当該年度!$E$18&lt;&gt;0, 連名契約【税込用】必要積算経費一覧表_当該年度!$E$18," ")</f>
        <v>××××株式会社</v>
      </c>
      <c r="F18" s="215"/>
      <c r="G18" s="215"/>
      <c r="H18" s="215"/>
      <c r="K18" s="18"/>
    </row>
    <row r="19" spans="3:23" ht="20.100000000000001" customHeight="1" x14ac:dyDescent="0.15">
      <c r="C19" s="226" t="s">
        <v>59</v>
      </c>
      <c r="D19" s="227"/>
      <c r="E19" s="227"/>
      <c r="F19" s="227"/>
      <c r="G19" s="227"/>
      <c r="H19" s="224" t="s">
        <v>60</v>
      </c>
      <c r="I19" s="218" t="s">
        <v>71</v>
      </c>
      <c r="J19" s="219"/>
      <c r="K19" s="216" t="s">
        <v>61</v>
      </c>
    </row>
    <row r="20" spans="3:23" ht="20.100000000000001" customHeight="1" thickBot="1" x14ac:dyDescent="0.2">
      <c r="C20" s="12" t="s">
        <v>0</v>
      </c>
      <c r="D20" s="13" t="s">
        <v>1</v>
      </c>
      <c r="E20" s="155" t="s">
        <v>3</v>
      </c>
      <c r="F20" s="157" t="s">
        <v>98</v>
      </c>
      <c r="G20" s="156" t="s">
        <v>99</v>
      </c>
      <c r="H20" s="225"/>
      <c r="I20" s="39" t="s">
        <v>67</v>
      </c>
      <c r="J20" s="40" t="s">
        <v>66</v>
      </c>
      <c r="K20" s="217"/>
      <c r="M20" s="90" t="s">
        <v>26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3:23" ht="19.5" customHeight="1" x14ac:dyDescent="0.15">
      <c r="C21" s="220" t="str">
        <f>連名契約【税込用】必要積算経費一覧表_当該年度!C21</f>
        <v>Ⅰ　物品費</v>
      </c>
      <c r="D21" s="221"/>
      <c r="E21" s="221"/>
      <c r="F21" s="221"/>
      <c r="G21" s="221"/>
      <c r="H21" s="28">
        <f>$H22+$H38</f>
        <v>0</v>
      </c>
      <c r="I21" s="28">
        <f>$I22+$I38</f>
        <v>0</v>
      </c>
      <c r="J21" s="25">
        <f>$J22+$J38</f>
        <v>0</v>
      </c>
      <c r="K21" s="27">
        <f>$H21+$I21</f>
        <v>0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3:23" ht="20.100000000000001" customHeight="1" thickBot="1" x14ac:dyDescent="0.2">
      <c r="C22" s="14"/>
      <c r="D22" s="222" t="str">
        <f>連名契約【税込用】必要積算経費一覧表_当該年度!D22</f>
        <v>１　設備備品費</v>
      </c>
      <c r="E22" s="223"/>
      <c r="F22" s="223"/>
      <c r="G22" s="223"/>
      <c r="H22" s="29">
        <f>SUM($H23:$H37)</f>
        <v>0</v>
      </c>
      <c r="I22" s="29">
        <f>SUM($I23:$I37)</f>
        <v>0</v>
      </c>
      <c r="J22" s="70">
        <f>IFERROR(ROUNDDOWN($I22*VALUE(連名契約【税込用】必要積算経費一覧表_当該年度!$F$45),0),0)</f>
        <v>0</v>
      </c>
      <c r="K22" s="38">
        <f>$H22+$I22</f>
        <v>0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3:23" ht="20.100000000000001" customHeight="1" x14ac:dyDescent="0.15">
      <c r="C23" s="14"/>
      <c r="D23" s="78" t="s">
        <v>27</v>
      </c>
      <c r="E23" s="118"/>
      <c r="F23" s="118"/>
      <c r="G23" s="119"/>
      <c r="H23" s="79"/>
      <c r="I23" s="8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3:23" ht="20.100000000000001" customHeight="1" x14ac:dyDescent="0.15">
      <c r="C24" s="14"/>
      <c r="D24" s="81" t="s">
        <v>28</v>
      </c>
      <c r="E24" s="120"/>
      <c r="F24" s="120"/>
      <c r="G24" s="121"/>
      <c r="H24" s="82"/>
      <c r="I24" s="8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3:23" ht="20.100000000000001" customHeight="1" x14ac:dyDescent="0.15">
      <c r="C25" s="14"/>
      <c r="D25" s="81" t="s">
        <v>29</v>
      </c>
      <c r="E25" s="120"/>
      <c r="F25" s="120"/>
      <c r="G25" s="121"/>
      <c r="H25" s="82"/>
      <c r="I25" s="8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3:23" ht="20.100000000000001" customHeight="1" x14ac:dyDescent="0.15">
      <c r="C26" s="14"/>
      <c r="D26" s="81" t="s">
        <v>30</v>
      </c>
      <c r="E26" s="120"/>
      <c r="F26" s="120"/>
      <c r="G26" s="121"/>
      <c r="H26" s="82"/>
      <c r="I26" s="8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3:23" ht="20.100000000000001" customHeight="1" x14ac:dyDescent="0.15">
      <c r="C27" s="14"/>
      <c r="D27" s="81" t="s">
        <v>31</v>
      </c>
      <c r="E27" s="120"/>
      <c r="F27" s="120"/>
      <c r="G27" s="122"/>
      <c r="H27" s="82"/>
      <c r="I27" s="8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3:23" ht="20.100000000000001" customHeight="1" x14ac:dyDescent="0.15">
      <c r="C28" s="14"/>
      <c r="D28" s="81" t="s">
        <v>32</v>
      </c>
      <c r="E28" s="120"/>
      <c r="F28" s="120"/>
      <c r="G28" s="122"/>
      <c r="H28" s="82"/>
      <c r="I28" s="83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3:23" ht="20.100000000000001" customHeight="1" x14ac:dyDescent="0.15">
      <c r="C29" s="14"/>
      <c r="D29" s="81" t="s">
        <v>33</v>
      </c>
      <c r="E29" s="120"/>
      <c r="F29" s="120"/>
      <c r="G29" s="122"/>
      <c r="H29" s="82"/>
      <c r="I29" s="83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3:23" ht="20.100000000000001" customHeight="1" x14ac:dyDescent="0.15">
      <c r="C30" s="14"/>
      <c r="D30" s="81" t="s">
        <v>34</v>
      </c>
      <c r="E30" s="120"/>
      <c r="F30" s="120"/>
      <c r="G30" s="122"/>
      <c r="H30" s="82"/>
      <c r="I30" s="83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3:23" ht="20.100000000000001" customHeight="1" x14ac:dyDescent="0.15">
      <c r="C31" s="14"/>
      <c r="D31" s="81" t="s">
        <v>35</v>
      </c>
      <c r="E31" s="120"/>
      <c r="F31" s="120"/>
      <c r="G31" s="122"/>
      <c r="H31" s="82"/>
      <c r="I31" s="83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3:23" ht="20.100000000000001" customHeight="1" x14ac:dyDescent="0.15">
      <c r="C32" s="14"/>
      <c r="D32" s="81" t="s">
        <v>36</v>
      </c>
      <c r="E32" s="120"/>
      <c r="F32" s="120"/>
      <c r="G32" s="122"/>
      <c r="H32" s="82"/>
      <c r="I32" s="83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3:23" ht="20.100000000000001" customHeight="1" x14ac:dyDescent="0.15">
      <c r="C33" s="14"/>
      <c r="D33" s="81" t="s">
        <v>37</v>
      </c>
      <c r="E33" s="120"/>
      <c r="F33" s="120"/>
      <c r="G33" s="122"/>
      <c r="H33" s="82"/>
      <c r="I33" s="83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3:23" ht="20.100000000000001" customHeight="1" x14ac:dyDescent="0.15">
      <c r="C34" s="14"/>
      <c r="D34" s="81" t="s">
        <v>38</v>
      </c>
      <c r="E34" s="120"/>
      <c r="F34" s="120"/>
      <c r="G34" s="122"/>
      <c r="H34" s="82"/>
      <c r="I34" s="83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3:23" ht="20.100000000000001" customHeight="1" x14ac:dyDescent="0.15">
      <c r="C35" s="14"/>
      <c r="D35" s="81" t="s">
        <v>39</v>
      </c>
      <c r="E35" s="120"/>
      <c r="F35" s="120"/>
      <c r="G35" s="122"/>
      <c r="H35" s="82"/>
      <c r="I35" s="83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3:23" ht="20.100000000000001" customHeight="1" x14ac:dyDescent="0.15">
      <c r="C36" s="14"/>
      <c r="D36" s="81" t="s">
        <v>40</v>
      </c>
      <c r="E36" s="120"/>
      <c r="F36" s="120"/>
      <c r="G36" s="122"/>
      <c r="H36" s="82"/>
      <c r="I36" s="83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3:23" ht="20.100000000000001" customHeight="1" thickBot="1" x14ac:dyDescent="0.2">
      <c r="C37" s="15"/>
      <c r="D37" s="84" t="s">
        <v>41</v>
      </c>
      <c r="E37" s="123"/>
      <c r="F37" s="123"/>
      <c r="G37" s="124"/>
      <c r="H37" s="85"/>
      <c r="I37" s="86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3:23" ht="20.100000000000001" customHeight="1" thickBot="1" x14ac:dyDescent="0.2">
      <c r="C38" s="14"/>
      <c r="D38" s="222" t="str">
        <f>連名契約【税込用】必要積算経費一覧表_当該年度!D23</f>
        <v>２　消耗品費</v>
      </c>
      <c r="E38" s="223"/>
      <c r="F38" s="223"/>
      <c r="G38" s="223"/>
      <c r="H38" s="30">
        <f>SUM($H39:$H58)</f>
        <v>0</v>
      </c>
      <c r="I38" s="30">
        <f>SUM($I39:$I58)</f>
        <v>0</v>
      </c>
      <c r="J38" s="71">
        <f>IFERROR(ROUNDDOWN($I38*VALUE(連名契約【税込用】必要積算経費一覧表_当該年度!$F$45),0),0)</f>
        <v>0</v>
      </c>
      <c r="K38" s="37">
        <f>$H38+$I38</f>
        <v>0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3:23" ht="20.100000000000001" customHeight="1" x14ac:dyDescent="0.15">
      <c r="C39" s="14"/>
      <c r="D39" s="78" t="s">
        <v>27</v>
      </c>
      <c r="E39" s="118"/>
      <c r="F39" s="118"/>
      <c r="G39" s="125"/>
      <c r="H39" s="79"/>
      <c r="I39" s="83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3:23" ht="20.100000000000001" customHeight="1" x14ac:dyDescent="0.15">
      <c r="C40" s="14"/>
      <c r="D40" s="81" t="s">
        <v>28</v>
      </c>
      <c r="E40" s="120"/>
      <c r="F40" s="120"/>
      <c r="G40" s="122"/>
      <c r="H40" s="82"/>
      <c r="I40" s="83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3:23" ht="20.100000000000001" customHeight="1" x14ac:dyDescent="0.15">
      <c r="C41" s="14"/>
      <c r="D41" s="81" t="s">
        <v>29</v>
      </c>
      <c r="E41" s="120"/>
      <c r="F41" s="120"/>
      <c r="G41" s="122"/>
      <c r="H41" s="82"/>
      <c r="I41" s="83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3:23" ht="20.100000000000001" customHeight="1" x14ac:dyDescent="0.15">
      <c r="C42" s="14"/>
      <c r="D42" s="81" t="s">
        <v>30</v>
      </c>
      <c r="E42" s="120"/>
      <c r="F42" s="120"/>
      <c r="G42" s="122"/>
      <c r="H42" s="82"/>
      <c r="I42" s="83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3:23" ht="20.100000000000001" customHeight="1" x14ac:dyDescent="0.15">
      <c r="C43" s="14"/>
      <c r="D43" s="81" t="s">
        <v>31</v>
      </c>
      <c r="E43" s="120"/>
      <c r="F43" s="120"/>
      <c r="G43" s="122"/>
      <c r="H43" s="82"/>
      <c r="I43" s="83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3:23" ht="20.100000000000001" customHeight="1" x14ac:dyDescent="0.15">
      <c r="C44" s="14"/>
      <c r="D44" s="81" t="s">
        <v>32</v>
      </c>
      <c r="E44" s="120"/>
      <c r="F44" s="120"/>
      <c r="G44" s="122"/>
      <c r="H44" s="82"/>
      <c r="I44" s="83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3:23" ht="20.100000000000001" customHeight="1" x14ac:dyDescent="0.15">
      <c r="C45" s="14"/>
      <c r="D45" s="81" t="s">
        <v>33</v>
      </c>
      <c r="E45" s="120"/>
      <c r="F45" s="120"/>
      <c r="G45" s="122"/>
      <c r="H45" s="82"/>
      <c r="I45" s="83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3:23" ht="20.100000000000001" customHeight="1" x14ac:dyDescent="0.15">
      <c r="C46" s="14"/>
      <c r="D46" s="81" t="s">
        <v>34</v>
      </c>
      <c r="E46" s="120"/>
      <c r="F46" s="120"/>
      <c r="G46" s="122"/>
      <c r="H46" s="82"/>
      <c r="I46" s="83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3:23" ht="20.100000000000001" customHeight="1" x14ac:dyDescent="0.15">
      <c r="C47" s="14"/>
      <c r="D47" s="81" t="s">
        <v>35</v>
      </c>
      <c r="E47" s="120"/>
      <c r="F47" s="120"/>
      <c r="G47" s="122"/>
      <c r="H47" s="82"/>
      <c r="I47" s="83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3:23" ht="20.100000000000001" customHeight="1" x14ac:dyDescent="0.15">
      <c r="C48" s="14"/>
      <c r="D48" s="81" t="s">
        <v>36</v>
      </c>
      <c r="E48" s="120"/>
      <c r="F48" s="120"/>
      <c r="G48" s="122"/>
      <c r="H48" s="82"/>
      <c r="I48" s="83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3:23" ht="20.100000000000001" customHeight="1" x14ac:dyDescent="0.15">
      <c r="C49" s="14"/>
      <c r="D49" s="81" t="s">
        <v>37</v>
      </c>
      <c r="E49" s="120"/>
      <c r="F49" s="120"/>
      <c r="G49" s="122"/>
      <c r="H49" s="82"/>
      <c r="I49" s="83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3:23" ht="20.100000000000001" customHeight="1" x14ac:dyDescent="0.15">
      <c r="C50" s="14"/>
      <c r="D50" s="81" t="s">
        <v>38</v>
      </c>
      <c r="E50" s="120"/>
      <c r="F50" s="120"/>
      <c r="G50" s="122"/>
      <c r="H50" s="82"/>
      <c r="I50" s="83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3:23" ht="20.100000000000001" customHeight="1" x14ac:dyDescent="0.15">
      <c r="C51" s="14"/>
      <c r="D51" s="81" t="s">
        <v>39</v>
      </c>
      <c r="E51" s="120"/>
      <c r="F51" s="120"/>
      <c r="G51" s="122"/>
      <c r="H51" s="82"/>
      <c r="I51" s="83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3:23" ht="20.100000000000001" customHeight="1" x14ac:dyDescent="0.15">
      <c r="C52" s="14"/>
      <c r="D52" s="81" t="s">
        <v>40</v>
      </c>
      <c r="E52" s="120"/>
      <c r="F52" s="120"/>
      <c r="G52" s="122"/>
      <c r="H52" s="82"/>
      <c r="I52" s="83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3:23" ht="20.100000000000001" customHeight="1" x14ac:dyDescent="0.15">
      <c r="C53" s="14"/>
      <c r="D53" s="81" t="s">
        <v>41</v>
      </c>
      <c r="E53" s="120"/>
      <c r="F53" s="120"/>
      <c r="G53" s="122"/>
      <c r="H53" s="82"/>
      <c r="I53" s="83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3:23" ht="20.100000000000001" customHeight="1" x14ac:dyDescent="0.15">
      <c r="C54" s="14"/>
      <c r="D54" s="81" t="s">
        <v>42</v>
      </c>
      <c r="E54" s="120"/>
      <c r="F54" s="120"/>
      <c r="G54" s="122"/>
      <c r="H54" s="82"/>
      <c r="I54" s="83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3:23" ht="20.100000000000001" customHeight="1" x14ac:dyDescent="0.15">
      <c r="C55" s="14"/>
      <c r="D55" s="81" t="s">
        <v>43</v>
      </c>
      <c r="E55" s="120"/>
      <c r="F55" s="120"/>
      <c r="G55" s="122"/>
      <c r="H55" s="82"/>
      <c r="I55" s="83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3:23" ht="20.100000000000001" customHeight="1" x14ac:dyDescent="0.15">
      <c r="C56" s="14"/>
      <c r="D56" s="81" t="s">
        <v>44</v>
      </c>
      <c r="E56" s="120"/>
      <c r="F56" s="120"/>
      <c r="G56" s="122"/>
      <c r="H56" s="82"/>
      <c r="I56" s="83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3:23" ht="20.100000000000001" customHeight="1" x14ac:dyDescent="0.15">
      <c r="C57" s="14"/>
      <c r="D57" s="81" t="s">
        <v>45</v>
      </c>
      <c r="E57" s="120"/>
      <c r="F57" s="120"/>
      <c r="G57" s="122"/>
      <c r="H57" s="82"/>
      <c r="I57" s="83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3:23" ht="20.100000000000001" customHeight="1" thickBot="1" x14ac:dyDescent="0.2">
      <c r="C58" s="16"/>
      <c r="D58" s="87" t="s">
        <v>46</v>
      </c>
      <c r="E58" s="126"/>
      <c r="F58" s="126"/>
      <c r="G58" s="127"/>
      <c r="H58" s="88"/>
      <c r="I58" s="89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3:23" ht="20.100000000000001" customHeight="1" x14ac:dyDescent="0.15">
      <c r="D59" s="17"/>
    </row>
    <row r="60" spans="3:23" ht="20.100000000000001" customHeight="1" x14ac:dyDescent="0.15">
      <c r="D60" s="17"/>
    </row>
  </sheetData>
  <sheetProtection algorithmName="SHA-512" hashValue="6KxT3SAmw8W/po+VhsHts63RB0oyrkjRpQuPFF11iXdhdrQgxxD+KMK8y/Rx/t1YTCwmXSxKEYZK38/WjsM/Aw==" saltValue="74xHUM3c7vdh7G1Il/Jgmw==" spinCount="100000" sheet="1" formatCells="0" formatRows="0" insertRows="0"/>
  <protectedRanges>
    <protectedRange sqref="M20:W58" name="範囲2"/>
    <protectedRange sqref="D23:I37 D39:I58" name="範囲1_1"/>
  </protectedRanges>
  <mergeCells count="18">
    <mergeCell ref="K19:K20"/>
    <mergeCell ref="I19:J19"/>
    <mergeCell ref="C21:G21"/>
    <mergeCell ref="D22:G22"/>
    <mergeCell ref="D38:G38"/>
    <mergeCell ref="H19:H20"/>
    <mergeCell ref="C19:G19"/>
    <mergeCell ref="G17:H17"/>
    <mergeCell ref="E14:H14"/>
    <mergeCell ref="C14:D14"/>
    <mergeCell ref="C18:D18"/>
    <mergeCell ref="C12:H12"/>
    <mergeCell ref="E15:H15"/>
    <mergeCell ref="C17:D17"/>
    <mergeCell ref="C15:D15"/>
    <mergeCell ref="E16:H16"/>
    <mergeCell ref="C16:D16"/>
    <mergeCell ref="E18:H18"/>
  </mergeCells>
  <phoneticPr fontId="5"/>
  <dataValidations count="1">
    <dataValidation type="whole" operator="greaterThanOrEqual" allowBlank="1" showInputMessage="1" showErrorMessage="1" error="整数を入力してください。" sqref="H23:I37 H39:I58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&amp;L(29-1)
様式１－１－1別紙１&amp;R年度別実施計画書別紙１</oddHeader>
    <oddFooter>&amp;C&amp;P／&amp;N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6"/>
  <sheetViews>
    <sheetView tabSelected="1" zoomScaleNormal="100" zoomScaleSheetLayoutView="70" workbookViewId="0">
      <pane xSplit="2" ySplit="9" topLeftCell="C10" activePane="bottomRight" state="frozen"/>
      <selection activeCell="I46" sqref="I46"/>
      <selection pane="topRight" activeCell="I46" sqref="I46"/>
      <selection pane="bottomLeft" activeCell="I46" sqref="I46"/>
      <selection pane="bottomRight" activeCell="C10" sqref="C10"/>
    </sheetView>
  </sheetViews>
  <sheetFormatPr defaultColWidth="10.625" defaultRowHeight="20.100000000000001" customHeight="1" x14ac:dyDescent="0.15"/>
  <cols>
    <col min="1" max="1" width="10.625" style="10"/>
    <col min="2" max="2" width="4.5" style="10" customWidth="1"/>
    <col min="3" max="3" width="11.625" style="10" customWidth="1"/>
    <col min="4" max="4" width="7" style="10" customWidth="1"/>
    <col min="5" max="5" width="50.625" style="10" customWidth="1"/>
    <col min="6" max="6" width="8.625" style="10" customWidth="1"/>
    <col min="7" max="7" width="27.875" style="10" customWidth="1"/>
    <col min="8" max="8" width="10.625" style="10" customWidth="1"/>
    <col min="9" max="10" width="10.625" style="10"/>
    <col min="11" max="11" width="15.5" style="10" customWidth="1"/>
    <col min="12" max="12" width="5.625" style="10" customWidth="1"/>
    <col min="13" max="16384" width="10.625" style="10"/>
  </cols>
  <sheetData>
    <row r="1" spans="1:13" ht="20.100000000000001" customHeight="1" x14ac:dyDescent="0.15">
      <c r="A1" s="1" t="str">
        <f>連名契約【税込用】必要積算経費一覧表_当該年度!A1</f>
        <v>様式１-１-１(税込)（29-1）</v>
      </c>
      <c r="M1" s="128"/>
    </row>
    <row r="2" spans="1:13" ht="20.100000000000001" customHeight="1" x14ac:dyDescent="0.15">
      <c r="A2" s="1"/>
      <c r="C2" s="104" t="str">
        <f>明細Ⅰ【物品費】!C2</f>
        <v>［記入要領］</v>
      </c>
    </row>
    <row r="3" spans="1:13" ht="12" x14ac:dyDescent="0.15">
      <c r="C3" s="102" t="str">
        <f>明細Ⅰ【物品費】!C3</f>
        <v>１．水色地/黄色地のセル</v>
      </c>
    </row>
    <row r="4" spans="1:13" ht="12" x14ac:dyDescent="0.15">
      <c r="C4" s="104" t="str">
        <f>明細Ⅰ【物品費】!C4</f>
        <v>　　・水色地のセルのみ必要事項を記入してください。</v>
      </c>
    </row>
    <row r="5" spans="1:13" ht="12" x14ac:dyDescent="0.15">
      <c r="C5" s="103" t="str">
        <f>明細Ⅰ【物品費】!C5</f>
        <v>　　・文字入力が不要なセルは空欄にしておいてください。</v>
      </c>
    </row>
    <row r="6" spans="1:13" ht="12" x14ac:dyDescent="0.15">
      <c r="C6" s="104" t="str">
        <f>明細Ⅰ【物品費】!C6</f>
        <v>　　・金額欄は、0円を含めて整数で記入してください。（計算式および小数は記入しないでください。）</v>
      </c>
    </row>
    <row r="7" spans="1:13" ht="12" x14ac:dyDescent="0.15">
      <c r="C7" s="104" t="str">
        <f>明細Ⅰ【物品費】!C7</f>
        <v>　　・変更時は、前回までの変更箇所を黒字、今回の変更箇所を赤字にしてください。削除箇所は、取り消し線を付記してください。（金額欄を除く）</v>
      </c>
    </row>
    <row r="8" spans="1:13" ht="12" x14ac:dyDescent="0.15">
      <c r="C8" s="102" t="str">
        <f>明細Ⅰ【物品費】!C8</f>
        <v>２．行の追加・削除と行の高さ調整</v>
      </c>
    </row>
    <row r="9" spans="1:13" ht="12" customHeight="1" x14ac:dyDescent="0.15">
      <c r="C9" s="104" t="str">
        <f>明細Ⅰ【物品費】!C9</f>
        <v>　・行を挿入される場合は、中項目の合計金額の計算式が反映される範囲内でお願いします。なお、行を削除することはできません。適宜、行のの高さを調整ください。</v>
      </c>
    </row>
    <row r="10" spans="1:13" ht="20.100000000000001" customHeight="1" x14ac:dyDescent="0.15">
      <c r="C10" s="11"/>
    </row>
    <row r="11" spans="1:13" ht="20.100000000000001" customHeight="1" x14ac:dyDescent="0.15">
      <c r="C11" s="11"/>
    </row>
    <row r="12" spans="1:13" ht="20.100000000000001" customHeight="1" x14ac:dyDescent="0.15">
      <c r="C12" s="211" t="s">
        <v>24</v>
      </c>
      <c r="D12" s="212"/>
      <c r="E12" s="212"/>
      <c r="F12" s="212"/>
      <c r="G12" s="212"/>
      <c r="H12" s="212"/>
    </row>
    <row r="13" spans="1:13" ht="20.100000000000001" customHeight="1" x14ac:dyDescent="0.15">
      <c r="C13" s="97"/>
      <c r="D13" s="98"/>
      <c r="E13" s="98"/>
      <c r="F13" s="98"/>
      <c r="G13" s="98"/>
      <c r="H13" s="98"/>
    </row>
    <row r="14" spans="1:13" ht="39.950000000000003" customHeight="1" x14ac:dyDescent="0.15">
      <c r="C14" s="208" t="str">
        <f>連名契約【税込用】必要積算経費一覧表_当該年度!C14</f>
        <v>課題名：</v>
      </c>
      <c r="D14" s="209"/>
      <c r="E14" s="207" t="str">
        <f>IF(連名契約【税込用】必要積算経費一覧表_当該年度!$E$14&lt;&gt;0,連名契約【税込用】必要積算経費一覧表_当該年度!$E$14,"")</f>
        <v>○○○○の研究開発</v>
      </c>
      <c r="F14" s="207" t="str">
        <f>IF(連名契約【税込用】必要積算経費一覧表_当該年度!F14&lt;&gt;0,連名契約【税込用】必要積算経費一覧表_当該年度!F14,"")</f>
        <v/>
      </c>
      <c r="G14" s="207" t="str">
        <f>IF(連名契約【税込用】必要積算経費一覧表_当該年度!G14&lt;&gt;0,連名契約【税込用】必要積算経費一覧表_当該年度!G14,"")</f>
        <v/>
      </c>
      <c r="H14" s="207" t="str">
        <f>IF(連名契約【税込用】必要積算経費一覧表_当該年度!H14&lt;&gt;0,連名契約【税込用】必要積算経費一覧表_当該年度!H14,"")</f>
        <v/>
      </c>
    </row>
    <row r="15" spans="1:13" ht="27" customHeight="1" x14ac:dyDescent="0.15">
      <c r="C15" s="208" t="str">
        <f>連名契約【税込用】必要積算経費一覧表_当該年度!C15</f>
        <v>個別課題名：</v>
      </c>
      <c r="D15" s="208"/>
      <c r="E15" s="213" t="str">
        <f>IF(連名契約【税込用】必要積算経費一覧表_当該年度!$E$15&lt;&gt;0,連名契約【税込用】必要積算経費一覧表_当該年度!$E$15,"")</f>
        <v>課題Ｘ　□□□□の研究開発</v>
      </c>
      <c r="F15" s="213" t="str">
        <f>IF(連名契約【税込用】必要積算経費一覧表_当該年度!F15&lt;&gt;0,連名契約【税込用】必要積算経費一覧表_当該年度!F15,"")</f>
        <v/>
      </c>
      <c r="G15" s="213" t="str">
        <f>IF(連名契約【税込用】必要積算経費一覧表_当該年度!G15&lt;&gt;0,連名契約【税込用】必要積算経費一覧表_当該年度!G15,"")</f>
        <v/>
      </c>
      <c r="H15" s="213" t="str">
        <f>IF(連名契約【税込用】必要積算経費一覧表_当該年度!H15&lt;&gt;0,連名契約【税込用】必要積算経費一覧表_当該年度!H15,"")</f>
        <v/>
      </c>
    </row>
    <row r="16" spans="1:13" ht="27" customHeight="1" x14ac:dyDescent="0.15">
      <c r="C16" s="208" t="str">
        <f>連名契約【税込用】必要積算経費一覧表_当該年度!C16</f>
        <v>副題：</v>
      </c>
      <c r="D16" s="208"/>
      <c r="E16" s="213" t="str">
        <f>IF(連名契約【税込用】必要積算経費一覧表_当該年度!$E$16&lt;&gt;0,連名契約【税込用】必要積算経費一覧表_当該年度!$E$16,"")</f>
        <v>△△△△の研究</v>
      </c>
      <c r="F16" s="213" t="str">
        <f>IF(連名契約【税込用】必要積算経費一覧表_当該年度!F16&lt;&gt;0,連名契約【税込用】必要積算経費一覧表_当該年度!F16,"")</f>
        <v/>
      </c>
      <c r="G16" s="213" t="str">
        <f>IF(連名契約【税込用】必要積算経費一覧表_当該年度!G16&lt;&gt;0,連名契約【税込用】必要積算経費一覧表_当該年度!G16,"")</f>
        <v/>
      </c>
      <c r="H16" s="213" t="str">
        <f>IF(連名契約【税込用】必要積算経費一覧表_当該年度!H16&lt;&gt;0,連名契約【税込用】必要積算経費一覧表_当該年度!H16,"")</f>
        <v/>
      </c>
    </row>
    <row r="17" spans="3:23" ht="20.100000000000001" customHeight="1" x14ac:dyDescent="0.15">
      <c r="C17" s="208" t="str">
        <f>連名契約【税込用】必要積算経費一覧表_当該年度!C17</f>
        <v>管理番号：</v>
      </c>
      <c r="D17" s="209"/>
      <c r="E17" s="152" t="str">
        <f>IF(連名契約【税込用】必要積算経費一覧表_当該年度!$E$17&lt;&gt;0,連名契約【税込用】必要積算経費一覧表_当該年度!$E$17,"")</f>
        <v>999A0101</v>
      </c>
      <c r="F17" s="153"/>
      <c r="G17" s="206"/>
      <c r="H17" s="206"/>
    </row>
    <row r="18" spans="3:23" ht="19.5" customHeight="1" thickBot="1" x14ac:dyDescent="0.2">
      <c r="C18" s="210" t="str">
        <f>連名契約【税込用】必要積算経費一覧表_当該年度!C18</f>
        <v>研究者種別を選択：</v>
      </c>
      <c r="D18" s="210"/>
      <c r="E18" s="214" t="str">
        <f>IF(連名契約【税込用】必要積算経費一覧表_当該年度!$E$18&lt;&gt;0, 連名契約【税込用】必要積算経費一覧表_当該年度!$E$18," ")</f>
        <v>××××株式会社</v>
      </c>
      <c r="F18" s="215"/>
      <c r="G18" s="215"/>
      <c r="H18" s="215"/>
      <c r="K18" s="1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3:23" ht="20.100000000000001" customHeight="1" x14ac:dyDescent="0.15">
      <c r="C19" s="226" t="s">
        <v>59</v>
      </c>
      <c r="D19" s="227"/>
      <c r="E19" s="227"/>
      <c r="F19" s="227"/>
      <c r="G19" s="227"/>
      <c r="H19" s="224" t="s">
        <v>60</v>
      </c>
      <c r="I19" s="218" t="s">
        <v>71</v>
      </c>
      <c r="J19" s="219"/>
      <c r="K19" s="216" t="s">
        <v>61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3:23" ht="20.100000000000001" customHeight="1" thickBot="1" x14ac:dyDescent="0.2">
      <c r="C20" s="12" t="s">
        <v>0</v>
      </c>
      <c r="D20" s="13" t="s">
        <v>1</v>
      </c>
      <c r="E20" s="155" t="s">
        <v>3</v>
      </c>
      <c r="F20" s="157" t="s">
        <v>98</v>
      </c>
      <c r="G20" s="156" t="s">
        <v>99</v>
      </c>
      <c r="H20" s="225"/>
      <c r="I20" s="39" t="s">
        <v>67</v>
      </c>
      <c r="J20" s="40" t="s">
        <v>66</v>
      </c>
      <c r="K20" s="217"/>
      <c r="M20" s="90" t="s">
        <v>26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3:23" ht="19.5" customHeight="1" x14ac:dyDescent="0.15">
      <c r="C21" s="220" t="str">
        <f>連名契約【税込用】必要積算経費一覧表_当該年度!C24</f>
        <v>Ⅱ　人件費・謝金</v>
      </c>
      <c r="D21" s="221"/>
      <c r="E21" s="221"/>
      <c r="F21" s="221"/>
      <c r="G21" s="221"/>
      <c r="H21" s="28">
        <f>$H22+$H43</f>
        <v>0</v>
      </c>
      <c r="I21" s="33">
        <f>$I22+$I43</f>
        <v>0</v>
      </c>
      <c r="J21" s="26">
        <f>$J22+$J43</f>
        <v>0</v>
      </c>
      <c r="K21" s="32">
        <f>$H21+$I21</f>
        <v>0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3:23" ht="20.100000000000001" customHeight="1" thickBot="1" x14ac:dyDescent="0.2">
      <c r="C22" s="14"/>
      <c r="D22" s="222" t="str">
        <f>連名契約【税込用】必要積算経費一覧表_当該年度!D25</f>
        <v>１　人件費</v>
      </c>
      <c r="E22" s="223"/>
      <c r="F22" s="223"/>
      <c r="G22" s="223"/>
      <c r="H22" s="30">
        <f>SUM($H23:$H42)</f>
        <v>0</v>
      </c>
      <c r="I22" s="34">
        <f>SUM($I23:$I42)</f>
        <v>0</v>
      </c>
      <c r="J22" s="72">
        <f>IFERROR(ROUNDDOWN($I22*VALUE(連名契約【税込用】必要積算経費一覧表_当該年度!$F$45),0),0)</f>
        <v>0</v>
      </c>
      <c r="K22" s="36">
        <f>$H22+$I22</f>
        <v>0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3:23" ht="20.100000000000001" customHeight="1" x14ac:dyDescent="0.15">
      <c r="C23" s="14"/>
      <c r="D23" s="78" t="s">
        <v>27</v>
      </c>
      <c r="E23" s="130"/>
      <c r="F23" s="118"/>
      <c r="G23" s="119"/>
      <c r="H23" s="57"/>
      <c r="I23" s="83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3:23" ht="20.100000000000001" customHeight="1" x14ac:dyDescent="0.15">
      <c r="C24" s="14"/>
      <c r="D24" s="81" t="s">
        <v>28</v>
      </c>
      <c r="E24" s="131"/>
      <c r="F24" s="120"/>
      <c r="G24" s="121"/>
      <c r="H24" s="58"/>
      <c r="I24" s="83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3:23" ht="20.100000000000001" customHeight="1" x14ac:dyDescent="0.15">
      <c r="C25" s="14"/>
      <c r="D25" s="81" t="s">
        <v>29</v>
      </c>
      <c r="E25" s="131"/>
      <c r="F25" s="120"/>
      <c r="G25" s="121"/>
      <c r="H25" s="58"/>
      <c r="I25" s="83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3:23" ht="20.100000000000001" customHeight="1" x14ac:dyDescent="0.15">
      <c r="C26" s="14"/>
      <c r="D26" s="81" t="s">
        <v>30</v>
      </c>
      <c r="E26" s="131"/>
      <c r="F26" s="120"/>
      <c r="G26" s="121"/>
      <c r="H26" s="58"/>
      <c r="I26" s="83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3:23" ht="20.100000000000001" customHeight="1" x14ac:dyDescent="0.15">
      <c r="C27" s="14"/>
      <c r="D27" s="81" t="s">
        <v>31</v>
      </c>
      <c r="E27" s="131"/>
      <c r="F27" s="120"/>
      <c r="G27" s="121"/>
      <c r="H27" s="58"/>
      <c r="I27" s="83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3:23" ht="20.100000000000001" customHeight="1" x14ac:dyDescent="0.15">
      <c r="C28" s="14"/>
      <c r="D28" s="81" t="s">
        <v>32</v>
      </c>
      <c r="E28" s="131"/>
      <c r="F28" s="120"/>
      <c r="G28" s="121"/>
      <c r="H28" s="58"/>
      <c r="I28" s="83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3:23" ht="20.100000000000001" customHeight="1" x14ac:dyDescent="0.15">
      <c r="C29" s="14"/>
      <c r="D29" s="81" t="s">
        <v>33</v>
      </c>
      <c r="E29" s="131"/>
      <c r="F29" s="120"/>
      <c r="G29" s="121"/>
      <c r="H29" s="58"/>
      <c r="I29" s="83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3:23" ht="20.100000000000001" customHeight="1" x14ac:dyDescent="0.15">
      <c r="C30" s="14"/>
      <c r="D30" s="81" t="s">
        <v>34</v>
      </c>
      <c r="E30" s="131"/>
      <c r="F30" s="120"/>
      <c r="G30" s="121"/>
      <c r="H30" s="58"/>
      <c r="I30" s="83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3:23" ht="20.100000000000001" customHeight="1" x14ac:dyDescent="0.15">
      <c r="C31" s="14"/>
      <c r="D31" s="81" t="s">
        <v>35</v>
      </c>
      <c r="E31" s="131"/>
      <c r="F31" s="120"/>
      <c r="G31" s="121"/>
      <c r="H31" s="58"/>
      <c r="I31" s="83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3:23" ht="20.100000000000001" customHeight="1" x14ac:dyDescent="0.15">
      <c r="C32" s="14"/>
      <c r="D32" s="81" t="s">
        <v>36</v>
      </c>
      <c r="E32" s="131"/>
      <c r="F32" s="120"/>
      <c r="G32" s="121"/>
      <c r="H32" s="58"/>
      <c r="I32" s="83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3:23" ht="20.100000000000001" customHeight="1" x14ac:dyDescent="0.15">
      <c r="C33" s="14"/>
      <c r="D33" s="81" t="s">
        <v>37</v>
      </c>
      <c r="E33" s="131"/>
      <c r="F33" s="120"/>
      <c r="G33" s="121"/>
      <c r="H33" s="58"/>
      <c r="I33" s="83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3:23" ht="20.100000000000001" customHeight="1" x14ac:dyDescent="0.15">
      <c r="C34" s="14"/>
      <c r="D34" s="81" t="s">
        <v>38</v>
      </c>
      <c r="E34" s="131"/>
      <c r="F34" s="120"/>
      <c r="G34" s="121"/>
      <c r="H34" s="58"/>
      <c r="I34" s="83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3:23" ht="20.100000000000001" customHeight="1" x14ac:dyDescent="0.15">
      <c r="C35" s="14"/>
      <c r="D35" s="81" t="s">
        <v>39</v>
      </c>
      <c r="E35" s="131"/>
      <c r="F35" s="120"/>
      <c r="G35" s="121"/>
      <c r="H35" s="58"/>
      <c r="I35" s="83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3:23" ht="20.100000000000001" customHeight="1" x14ac:dyDescent="0.15">
      <c r="C36" s="14"/>
      <c r="D36" s="81" t="s">
        <v>40</v>
      </c>
      <c r="E36" s="131"/>
      <c r="F36" s="120"/>
      <c r="G36" s="121"/>
      <c r="H36" s="58"/>
      <c r="I36" s="83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3:23" ht="20.100000000000001" customHeight="1" x14ac:dyDescent="0.15">
      <c r="C37" s="14"/>
      <c r="D37" s="81" t="s">
        <v>41</v>
      </c>
      <c r="E37" s="131"/>
      <c r="F37" s="120"/>
      <c r="G37" s="121"/>
      <c r="H37" s="58"/>
      <c r="I37" s="83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3:23" ht="20.100000000000001" customHeight="1" x14ac:dyDescent="0.15">
      <c r="C38" s="14"/>
      <c r="D38" s="81" t="s">
        <v>42</v>
      </c>
      <c r="E38" s="131"/>
      <c r="F38" s="120"/>
      <c r="G38" s="121"/>
      <c r="H38" s="58"/>
      <c r="I38" s="83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3:23" ht="20.100000000000001" customHeight="1" x14ac:dyDescent="0.15">
      <c r="C39" s="14"/>
      <c r="D39" s="81" t="s">
        <v>43</v>
      </c>
      <c r="E39" s="131"/>
      <c r="F39" s="120"/>
      <c r="G39" s="121"/>
      <c r="H39" s="58"/>
      <c r="I39" s="83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3:23" ht="20.100000000000001" customHeight="1" x14ac:dyDescent="0.15">
      <c r="C40" s="14"/>
      <c r="D40" s="81" t="s">
        <v>44</v>
      </c>
      <c r="E40" s="131"/>
      <c r="F40" s="120"/>
      <c r="G40" s="121"/>
      <c r="H40" s="58"/>
      <c r="I40" s="83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3:23" ht="20.100000000000001" customHeight="1" x14ac:dyDescent="0.15">
      <c r="C41" s="14"/>
      <c r="D41" s="81" t="s">
        <v>45</v>
      </c>
      <c r="E41" s="131"/>
      <c r="F41" s="131"/>
      <c r="G41" s="148"/>
      <c r="H41" s="58"/>
      <c r="I41" s="83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3:23" ht="20.100000000000001" customHeight="1" thickBot="1" x14ac:dyDescent="0.2">
      <c r="C42" s="15"/>
      <c r="D42" s="84" t="s">
        <v>46</v>
      </c>
      <c r="E42" s="137"/>
      <c r="F42" s="137"/>
      <c r="G42" s="138"/>
      <c r="H42" s="59"/>
      <c r="I42" s="86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3:23" ht="20.100000000000001" customHeight="1" thickBot="1" x14ac:dyDescent="0.2">
      <c r="C43" s="14"/>
      <c r="D43" s="222" t="str">
        <f>連名契約【税込用】必要積算経費一覧表_当該年度!D26</f>
        <v>２　謝金</v>
      </c>
      <c r="E43" s="223"/>
      <c r="F43" s="223"/>
      <c r="G43" s="223"/>
      <c r="H43" s="30">
        <f>SUM($H44:$H53)</f>
        <v>0</v>
      </c>
      <c r="I43" s="34">
        <f>SUM($I44:$I53)</f>
        <v>0</v>
      </c>
      <c r="J43" s="31">
        <f>IFERROR(ROUNDDOWN($I43*VALUE(連名契約【税込用】必要積算経費一覧表_当該年度!$F$45),0),0)</f>
        <v>0</v>
      </c>
      <c r="K43" s="37">
        <f>$H43+$I43</f>
        <v>0</v>
      </c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3:23" ht="20.100000000000001" customHeight="1" x14ac:dyDescent="0.15">
      <c r="C44" s="14"/>
      <c r="D44" s="91" t="s">
        <v>27</v>
      </c>
      <c r="E44" s="130"/>
      <c r="F44" s="130"/>
      <c r="G44" s="139"/>
      <c r="H44" s="79"/>
      <c r="I44" s="83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3:23" ht="20.100000000000001" customHeight="1" x14ac:dyDescent="0.15">
      <c r="C45" s="14"/>
      <c r="D45" s="81" t="s">
        <v>28</v>
      </c>
      <c r="E45" s="120"/>
      <c r="F45" s="131"/>
      <c r="G45" s="122"/>
      <c r="H45" s="82"/>
      <c r="I45" s="83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3:23" ht="20.100000000000001" customHeight="1" x14ac:dyDescent="0.15">
      <c r="C46" s="14"/>
      <c r="D46" s="81" t="s">
        <v>29</v>
      </c>
      <c r="E46" s="131"/>
      <c r="F46" s="131"/>
      <c r="G46" s="122"/>
      <c r="H46" s="82"/>
      <c r="I46" s="83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3:23" ht="20.100000000000001" customHeight="1" x14ac:dyDescent="0.15">
      <c r="C47" s="14"/>
      <c r="D47" s="81" t="s">
        <v>30</v>
      </c>
      <c r="E47" s="131"/>
      <c r="F47" s="131"/>
      <c r="G47" s="140"/>
      <c r="H47" s="82"/>
      <c r="I47" s="83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3:23" ht="20.100000000000001" customHeight="1" x14ac:dyDescent="0.15">
      <c r="C48" s="14"/>
      <c r="D48" s="81" t="s">
        <v>31</v>
      </c>
      <c r="E48" s="131"/>
      <c r="F48" s="131"/>
      <c r="G48" s="140"/>
      <c r="H48" s="82"/>
      <c r="I48" s="83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3:23" ht="20.100000000000001" customHeight="1" x14ac:dyDescent="0.15">
      <c r="C49" s="14"/>
      <c r="D49" s="81" t="s">
        <v>32</v>
      </c>
      <c r="E49" s="131"/>
      <c r="F49" s="131"/>
      <c r="G49" s="140"/>
      <c r="H49" s="82"/>
      <c r="I49" s="83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3:23" ht="20.100000000000001" customHeight="1" x14ac:dyDescent="0.15">
      <c r="C50" s="14"/>
      <c r="D50" s="81" t="s">
        <v>33</v>
      </c>
      <c r="E50" s="131"/>
      <c r="F50" s="131"/>
      <c r="G50" s="140"/>
      <c r="H50" s="82"/>
      <c r="I50" s="83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3:23" ht="20.100000000000001" customHeight="1" x14ac:dyDescent="0.15">
      <c r="C51" s="14"/>
      <c r="D51" s="81" t="s">
        <v>34</v>
      </c>
      <c r="E51" s="131"/>
      <c r="F51" s="131"/>
      <c r="G51" s="140"/>
      <c r="H51" s="82"/>
      <c r="I51" s="83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3:23" ht="20.100000000000001" customHeight="1" x14ac:dyDescent="0.15">
      <c r="C52" s="14"/>
      <c r="D52" s="81" t="s">
        <v>35</v>
      </c>
      <c r="E52" s="131"/>
      <c r="F52" s="131"/>
      <c r="G52" s="140"/>
      <c r="H52" s="82"/>
      <c r="I52" s="83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3:23" ht="20.100000000000001" customHeight="1" thickBot="1" x14ac:dyDescent="0.2">
      <c r="C53" s="19"/>
      <c r="D53" s="87" t="s">
        <v>36</v>
      </c>
      <c r="E53" s="146"/>
      <c r="F53" s="146"/>
      <c r="G53" s="147"/>
      <c r="H53" s="88"/>
      <c r="I53" s="89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3:23" ht="20.100000000000001" customHeight="1" x14ac:dyDescent="0.15">
      <c r="D54" s="17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3:23" ht="20.100000000000001" customHeight="1" x14ac:dyDescent="0.15">
      <c r="D55" s="17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3:23" ht="20.100000000000001" customHeight="1" x14ac:dyDescent="0.15"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</sheetData>
  <sheetProtection algorithmName="SHA-512" hashValue="7US/U3gZN1kZxQCp+aJs8wR+CT98gKKfBVL5G97w/52BmUt1mgfyylPfeoYp5LdIp9dVpLU8aPV1EZ5iykN7Rg==" saltValue="OsdmyzQkK5jlnU6QNMWgmA==" spinCount="100000" sheet="1" formatCells="0" formatRows="0" insertRows="0"/>
  <protectedRanges>
    <protectedRange sqref="M20:W53" name="範囲2"/>
    <protectedRange sqref="D23:G42 I23:I42 D44:I53" name="範囲1_1"/>
  </protectedRanges>
  <mergeCells count="18">
    <mergeCell ref="K19:K20"/>
    <mergeCell ref="I19:J19"/>
    <mergeCell ref="D43:G43"/>
    <mergeCell ref="C21:G21"/>
    <mergeCell ref="D22:G22"/>
    <mergeCell ref="H19:H20"/>
    <mergeCell ref="C19:G19"/>
    <mergeCell ref="C18:D18"/>
    <mergeCell ref="C15:D15"/>
    <mergeCell ref="C12:H12"/>
    <mergeCell ref="C17:D17"/>
    <mergeCell ref="G17:H17"/>
    <mergeCell ref="C14:D14"/>
    <mergeCell ref="E14:H14"/>
    <mergeCell ref="E15:H15"/>
    <mergeCell ref="C16:D16"/>
    <mergeCell ref="E16:H16"/>
    <mergeCell ref="E18:H18"/>
  </mergeCells>
  <phoneticPr fontId="5"/>
  <dataValidations count="1">
    <dataValidation type="whole" operator="greaterThanOrEqual" allowBlank="1" showInputMessage="1" showErrorMessage="1" error="整数を入力してください。" sqref="I23:I42 H44:I53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&amp;L(29-1)
様式１－１－1別紙１&amp;R年度別実施計画書別紙１</oddHeader>
    <oddFooter>&amp;C&amp;P／&amp;N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54"/>
  <sheetViews>
    <sheetView zoomScaleNormal="100" zoomScaleSheetLayoutView="70" workbookViewId="0">
      <pane xSplit="2" ySplit="9" topLeftCell="C10" activePane="bottomRight" state="frozen"/>
      <selection activeCell="I46" sqref="I46"/>
      <selection pane="topRight" activeCell="I46" sqref="I46"/>
      <selection pane="bottomLeft" activeCell="I46" sqref="I46"/>
      <selection pane="bottomRight" activeCell="E23" sqref="E23"/>
    </sheetView>
  </sheetViews>
  <sheetFormatPr defaultColWidth="10.625" defaultRowHeight="20.100000000000001" customHeight="1" x14ac:dyDescent="0.15"/>
  <cols>
    <col min="1" max="1" width="10.625" style="10"/>
    <col min="2" max="2" width="4.5" style="10" customWidth="1"/>
    <col min="3" max="3" width="11.625" style="10" customWidth="1"/>
    <col min="4" max="4" width="7" style="10" customWidth="1"/>
    <col min="5" max="5" width="50.625" style="10" customWidth="1"/>
    <col min="6" max="6" width="8.625" style="10" customWidth="1"/>
    <col min="7" max="7" width="27.875" style="10" customWidth="1"/>
    <col min="8" max="8" width="10.625" style="10" customWidth="1"/>
    <col min="9" max="10" width="10.625" style="10"/>
    <col min="11" max="11" width="15.5" style="10" customWidth="1"/>
    <col min="12" max="12" width="5.625" style="10" customWidth="1"/>
    <col min="13" max="16384" width="10.625" style="10"/>
  </cols>
  <sheetData>
    <row r="1" spans="1:13" ht="20.100000000000001" customHeight="1" x14ac:dyDescent="0.15">
      <c r="A1" s="1" t="str">
        <f>連名契約【税込用】必要積算経費一覧表_当該年度!A1</f>
        <v>様式１-１-１(税込)（29-1）</v>
      </c>
      <c r="M1" s="128"/>
    </row>
    <row r="2" spans="1:13" ht="20.100000000000001" customHeight="1" x14ac:dyDescent="0.15">
      <c r="A2" s="1"/>
      <c r="C2" s="129" t="str">
        <f>明細Ⅰ【物品費】!C2</f>
        <v>［記入要領］</v>
      </c>
    </row>
    <row r="3" spans="1:13" ht="12" x14ac:dyDescent="0.15">
      <c r="C3" s="102" t="str">
        <f>明細Ⅰ【物品費】!C3</f>
        <v>１．水色地/黄色地のセル</v>
      </c>
    </row>
    <row r="4" spans="1:13" ht="12" x14ac:dyDescent="0.15">
      <c r="C4" s="129" t="str">
        <f>明細Ⅰ【物品費】!C4</f>
        <v>　　・水色地のセルのみ必要事項を記入してください。</v>
      </c>
    </row>
    <row r="5" spans="1:13" ht="12" x14ac:dyDescent="0.15">
      <c r="C5" s="149" t="str">
        <f>明細Ⅰ【物品費】!C5</f>
        <v>　　・文字入力が不要なセルは空欄にしておいてください。</v>
      </c>
    </row>
    <row r="6" spans="1:13" ht="12" x14ac:dyDescent="0.15">
      <c r="C6" s="129" t="str">
        <f>明細Ⅰ【物品費】!C6</f>
        <v>　　・金額欄は、0円を含めて整数で記入してください。（計算式および小数は記入しないでください。）</v>
      </c>
    </row>
    <row r="7" spans="1:13" ht="12" x14ac:dyDescent="0.15">
      <c r="C7" s="129" t="str">
        <f>明細Ⅰ【物品費】!C7</f>
        <v>　　・変更時は、前回までの変更箇所を黒字、今回の変更箇所を赤字にしてください。削除箇所は、取り消し線を付記してください。（金額欄を除く）</v>
      </c>
    </row>
    <row r="8" spans="1:13" ht="12" x14ac:dyDescent="0.15">
      <c r="C8" s="102" t="str">
        <f>明細Ⅰ【物品費】!C8</f>
        <v>２．行の追加・削除と行の高さ調整</v>
      </c>
    </row>
    <row r="9" spans="1:13" ht="12" customHeight="1" x14ac:dyDescent="0.15">
      <c r="C9" s="129" t="str">
        <f>明細Ⅰ【物品費】!C9</f>
        <v>　・行を挿入される場合は、中項目の合計金額の計算式が反映される範囲内でお願いします。なお、行を削除することはできません。適宜、行のの高さを調整ください。</v>
      </c>
    </row>
    <row r="10" spans="1:13" ht="20.100000000000001" customHeight="1" x14ac:dyDescent="0.15">
      <c r="C10" s="11"/>
    </row>
    <row r="11" spans="1:13" ht="20.100000000000001" customHeight="1" x14ac:dyDescent="0.15">
      <c r="C11" s="11"/>
    </row>
    <row r="12" spans="1:13" ht="20.100000000000001" customHeight="1" x14ac:dyDescent="0.15">
      <c r="C12" s="211" t="s">
        <v>22</v>
      </c>
      <c r="D12" s="212"/>
      <c r="E12" s="212"/>
      <c r="F12" s="212"/>
      <c r="G12" s="212"/>
      <c r="H12" s="212"/>
    </row>
    <row r="13" spans="1:13" ht="20.100000000000001" customHeight="1" x14ac:dyDescent="0.15">
      <c r="C13" s="97"/>
      <c r="D13" s="98"/>
      <c r="E13" s="98"/>
      <c r="F13" s="98"/>
      <c r="G13" s="98"/>
      <c r="H13" s="98"/>
    </row>
    <row r="14" spans="1:13" ht="39.950000000000003" customHeight="1" x14ac:dyDescent="0.15">
      <c r="C14" s="208" t="str">
        <f>連名契約【税込用】必要積算経費一覧表_当該年度!C14</f>
        <v>課題名：</v>
      </c>
      <c r="D14" s="209"/>
      <c r="E14" s="207" t="str">
        <f>IF(連名契約【税込用】必要積算経費一覧表_当該年度!$E$14&lt;&gt;0,連名契約【税込用】必要積算経費一覧表_当該年度!$E$14,"")</f>
        <v>○○○○の研究開発</v>
      </c>
      <c r="F14" s="207" t="str">
        <f>IF(連名契約【税込用】必要積算経費一覧表_当該年度!F14&lt;&gt;0,連名契約【税込用】必要積算経費一覧表_当該年度!F14,"")</f>
        <v/>
      </c>
      <c r="G14" s="207" t="str">
        <f>IF(連名契約【税込用】必要積算経費一覧表_当該年度!G14&lt;&gt;0,連名契約【税込用】必要積算経費一覧表_当該年度!G14,"")</f>
        <v/>
      </c>
      <c r="H14" s="207" t="str">
        <f>IF(連名契約【税込用】必要積算経費一覧表_当該年度!H14&lt;&gt;0,連名契約【税込用】必要積算経費一覧表_当該年度!H14,"")</f>
        <v/>
      </c>
    </row>
    <row r="15" spans="1:13" ht="27" customHeight="1" x14ac:dyDescent="0.15">
      <c r="C15" s="208" t="str">
        <f>連名契約【税込用】必要積算経費一覧表_当該年度!C15</f>
        <v>個別課題名：</v>
      </c>
      <c r="D15" s="208"/>
      <c r="E15" s="213" t="str">
        <f>IF(連名契約【税込用】必要積算経費一覧表_当該年度!$E$15&lt;&gt;0,連名契約【税込用】必要積算経費一覧表_当該年度!$E$15,"")</f>
        <v>課題Ｘ　□□□□の研究開発</v>
      </c>
      <c r="F15" s="213" t="str">
        <f>IF(連名契約【税込用】必要積算経費一覧表_当該年度!F15&lt;&gt;0,連名契約【税込用】必要積算経費一覧表_当該年度!F15,"")</f>
        <v/>
      </c>
      <c r="G15" s="213" t="str">
        <f>IF(連名契約【税込用】必要積算経費一覧表_当該年度!G15&lt;&gt;0,連名契約【税込用】必要積算経費一覧表_当該年度!G15,"")</f>
        <v/>
      </c>
      <c r="H15" s="213" t="str">
        <f>IF(連名契約【税込用】必要積算経費一覧表_当該年度!H15&lt;&gt;0,連名契約【税込用】必要積算経費一覧表_当該年度!H15,"")</f>
        <v/>
      </c>
    </row>
    <row r="16" spans="1:13" ht="27" customHeight="1" x14ac:dyDescent="0.15">
      <c r="C16" s="208" t="str">
        <f>連名契約【税込用】必要積算経費一覧表_当該年度!C16</f>
        <v>副題：</v>
      </c>
      <c r="D16" s="208"/>
      <c r="E16" s="213" t="str">
        <f>IF(連名契約【税込用】必要積算経費一覧表_当該年度!$E$16&lt;&gt;0,連名契約【税込用】必要積算経費一覧表_当該年度!$E$16,"")</f>
        <v>△△△△の研究</v>
      </c>
      <c r="F16" s="213" t="str">
        <f>IF(連名契約【税込用】必要積算経費一覧表_当該年度!F16&lt;&gt;0,連名契約【税込用】必要積算経費一覧表_当該年度!F16,"")</f>
        <v/>
      </c>
      <c r="G16" s="213" t="str">
        <f>IF(連名契約【税込用】必要積算経費一覧表_当該年度!G16&lt;&gt;0,連名契約【税込用】必要積算経費一覧表_当該年度!G16,"")</f>
        <v/>
      </c>
      <c r="H16" s="213" t="str">
        <f>IF(連名契約【税込用】必要積算経費一覧表_当該年度!H16&lt;&gt;0,連名契約【税込用】必要積算経費一覧表_当該年度!H16,"")</f>
        <v/>
      </c>
    </row>
    <row r="17" spans="3:23" ht="20.100000000000001" customHeight="1" x14ac:dyDescent="0.15">
      <c r="C17" s="208" t="str">
        <f>連名契約【税込用】必要積算経費一覧表_当該年度!C17</f>
        <v>管理番号：</v>
      </c>
      <c r="D17" s="209"/>
      <c r="E17" s="152" t="str">
        <f>IF(連名契約【税込用】必要積算経費一覧表_当該年度!$E$17&lt;&gt;0,連名契約【税込用】必要積算経費一覧表_当該年度!$E$17,"")</f>
        <v>999A0101</v>
      </c>
      <c r="F17" s="153"/>
      <c r="G17" s="206"/>
      <c r="H17" s="206"/>
    </row>
    <row r="18" spans="3:23" ht="19.5" customHeight="1" thickBot="1" x14ac:dyDescent="0.2">
      <c r="C18" s="210" t="str">
        <f>連名契約【税込用】必要積算経費一覧表_当該年度!C18</f>
        <v>研究者種別を選択：</v>
      </c>
      <c r="D18" s="210"/>
      <c r="E18" s="214" t="str">
        <f>IF(連名契約【税込用】必要積算経費一覧表_当該年度!$E$18&lt;&gt;0, 連名契約【税込用】必要積算経費一覧表_当該年度!$E$18," ")</f>
        <v>××××株式会社</v>
      </c>
      <c r="F18" s="215"/>
      <c r="G18" s="215"/>
      <c r="H18" s="215"/>
      <c r="K18" s="1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3:23" ht="20.100000000000001" customHeight="1" x14ac:dyDescent="0.15">
      <c r="C19" s="226" t="s">
        <v>59</v>
      </c>
      <c r="D19" s="227"/>
      <c r="E19" s="227"/>
      <c r="F19" s="227"/>
      <c r="G19" s="227"/>
      <c r="H19" s="224" t="s">
        <v>60</v>
      </c>
      <c r="I19" s="218" t="s">
        <v>71</v>
      </c>
      <c r="J19" s="219"/>
      <c r="K19" s="216" t="s">
        <v>61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3:23" ht="20.100000000000001" customHeight="1" thickBot="1" x14ac:dyDescent="0.2">
      <c r="C20" s="12" t="s">
        <v>0</v>
      </c>
      <c r="D20" s="13" t="s">
        <v>1</v>
      </c>
      <c r="E20" s="115" t="s">
        <v>3</v>
      </c>
      <c r="F20" s="117" t="s">
        <v>98</v>
      </c>
      <c r="G20" s="116" t="s">
        <v>99</v>
      </c>
      <c r="H20" s="225"/>
      <c r="I20" s="39" t="s">
        <v>67</v>
      </c>
      <c r="J20" s="40" t="s">
        <v>66</v>
      </c>
      <c r="K20" s="217"/>
      <c r="M20" s="90" t="s">
        <v>26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3:23" ht="19.5" customHeight="1" x14ac:dyDescent="0.15">
      <c r="C21" s="220" t="str">
        <f>連名契約【税込用】必要積算経費一覧表_当該年度!C27</f>
        <v>Ⅲ　旅費</v>
      </c>
      <c r="D21" s="221"/>
      <c r="E21" s="221"/>
      <c r="F21" s="221"/>
      <c r="G21" s="221"/>
      <c r="H21" s="28">
        <f>$H22</f>
        <v>0</v>
      </c>
      <c r="I21" s="33">
        <f>$I22</f>
        <v>0</v>
      </c>
      <c r="J21" s="26">
        <f>$J22</f>
        <v>0</v>
      </c>
      <c r="K21" s="32">
        <f>$H21+$I21</f>
        <v>0</v>
      </c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3:23" ht="20.100000000000001" customHeight="1" thickBot="1" x14ac:dyDescent="0.2">
      <c r="C22" s="14"/>
      <c r="D22" s="222" t="str">
        <f>連名契約【税込用】必要積算経費一覧表_当該年度!D28</f>
        <v>１　旅費</v>
      </c>
      <c r="E22" s="223"/>
      <c r="F22" s="223"/>
      <c r="G22" s="223"/>
      <c r="H22" s="30">
        <f>SUM($H23:$H52)</f>
        <v>0</v>
      </c>
      <c r="I22" s="34">
        <f>SUM($I23:$I52)</f>
        <v>0</v>
      </c>
      <c r="J22" s="73">
        <f>IFERROR(ROUNDDOWN($I22*VALUE(連名契約【税込用】必要積算経費一覧表_当該年度!$F$45),0),0)</f>
        <v>0</v>
      </c>
      <c r="K22" s="36">
        <f>$H22+$I22</f>
        <v>0</v>
      </c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3:23" ht="20.100000000000001" customHeight="1" x14ac:dyDescent="0.15">
      <c r="C23" s="14"/>
      <c r="D23" s="78" t="s">
        <v>27</v>
      </c>
      <c r="E23" s="130"/>
      <c r="F23" s="118"/>
      <c r="G23" s="119"/>
      <c r="H23" s="79"/>
      <c r="I23" s="83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3:23" ht="20.100000000000001" customHeight="1" x14ac:dyDescent="0.15">
      <c r="C24" s="14"/>
      <c r="D24" s="81" t="s">
        <v>28</v>
      </c>
      <c r="E24" s="120"/>
      <c r="F24" s="120"/>
      <c r="G24" s="121"/>
      <c r="H24" s="82"/>
      <c r="I24" s="83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3:23" ht="20.100000000000001" customHeight="1" x14ac:dyDescent="0.15">
      <c r="C25" s="14"/>
      <c r="D25" s="81" t="s">
        <v>29</v>
      </c>
      <c r="E25" s="120"/>
      <c r="F25" s="120"/>
      <c r="G25" s="121"/>
      <c r="H25" s="82"/>
      <c r="I25" s="83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3:23" ht="20.100000000000001" customHeight="1" x14ac:dyDescent="0.15">
      <c r="C26" s="14"/>
      <c r="D26" s="81" t="s">
        <v>30</v>
      </c>
      <c r="E26" s="120"/>
      <c r="F26" s="120"/>
      <c r="G26" s="121"/>
      <c r="H26" s="82"/>
      <c r="I26" s="83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3:23" ht="20.100000000000001" customHeight="1" x14ac:dyDescent="0.15">
      <c r="C27" s="14"/>
      <c r="D27" s="81" t="s">
        <v>31</v>
      </c>
      <c r="E27" s="120"/>
      <c r="F27" s="120"/>
      <c r="G27" s="121"/>
      <c r="H27" s="82"/>
      <c r="I27" s="83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3:23" ht="20.100000000000001" customHeight="1" x14ac:dyDescent="0.15">
      <c r="C28" s="14"/>
      <c r="D28" s="81" t="s">
        <v>32</v>
      </c>
      <c r="E28" s="120"/>
      <c r="F28" s="120"/>
      <c r="G28" s="121"/>
      <c r="H28" s="82"/>
      <c r="I28" s="83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3:23" ht="20.100000000000001" customHeight="1" x14ac:dyDescent="0.15">
      <c r="C29" s="14"/>
      <c r="D29" s="81" t="s">
        <v>33</v>
      </c>
      <c r="E29" s="120"/>
      <c r="F29" s="120"/>
      <c r="G29" s="121"/>
      <c r="H29" s="82"/>
      <c r="I29" s="83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3:23" ht="20.100000000000001" customHeight="1" x14ac:dyDescent="0.15">
      <c r="C30" s="14"/>
      <c r="D30" s="81" t="s">
        <v>34</v>
      </c>
      <c r="E30" s="120"/>
      <c r="F30" s="120"/>
      <c r="G30" s="121"/>
      <c r="H30" s="82"/>
      <c r="I30" s="83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3:23" ht="20.100000000000001" customHeight="1" x14ac:dyDescent="0.15">
      <c r="C31" s="14"/>
      <c r="D31" s="81" t="s">
        <v>35</v>
      </c>
      <c r="E31" s="120"/>
      <c r="F31" s="120"/>
      <c r="G31" s="121"/>
      <c r="H31" s="82"/>
      <c r="I31" s="83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3:23" ht="20.100000000000001" customHeight="1" x14ac:dyDescent="0.15">
      <c r="C32" s="14"/>
      <c r="D32" s="81" t="s">
        <v>36</v>
      </c>
      <c r="E32" s="120"/>
      <c r="F32" s="120"/>
      <c r="G32" s="121"/>
      <c r="H32" s="82"/>
      <c r="I32" s="83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3:23" ht="20.100000000000001" customHeight="1" x14ac:dyDescent="0.15">
      <c r="C33" s="14"/>
      <c r="D33" s="81" t="s">
        <v>37</v>
      </c>
      <c r="E33" s="120"/>
      <c r="F33" s="120"/>
      <c r="G33" s="121"/>
      <c r="H33" s="82"/>
      <c r="I33" s="83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3:23" ht="20.100000000000001" customHeight="1" x14ac:dyDescent="0.15">
      <c r="C34" s="14"/>
      <c r="D34" s="81" t="s">
        <v>38</v>
      </c>
      <c r="E34" s="120"/>
      <c r="F34" s="120"/>
      <c r="G34" s="121"/>
      <c r="H34" s="82"/>
      <c r="I34" s="83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3:23" ht="20.100000000000001" customHeight="1" x14ac:dyDescent="0.15">
      <c r="C35" s="14"/>
      <c r="D35" s="81" t="s">
        <v>39</v>
      </c>
      <c r="E35" s="120"/>
      <c r="F35" s="120"/>
      <c r="G35" s="121"/>
      <c r="H35" s="82"/>
      <c r="I35" s="83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3:23" ht="20.100000000000001" customHeight="1" x14ac:dyDescent="0.15">
      <c r="C36" s="14"/>
      <c r="D36" s="81" t="s">
        <v>40</v>
      </c>
      <c r="E36" s="120"/>
      <c r="F36" s="120"/>
      <c r="G36" s="121"/>
      <c r="H36" s="82"/>
      <c r="I36" s="83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3:23" ht="20.100000000000001" customHeight="1" x14ac:dyDescent="0.15">
      <c r="C37" s="14"/>
      <c r="D37" s="81" t="s">
        <v>41</v>
      </c>
      <c r="E37" s="120"/>
      <c r="F37" s="120"/>
      <c r="G37" s="121"/>
      <c r="H37" s="82"/>
      <c r="I37" s="83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3:23" ht="20.100000000000001" customHeight="1" x14ac:dyDescent="0.15">
      <c r="C38" s="14"/>
      <c r="D38" s="81" t="s">
        <v>42</v>
      </c>
      <c r="E38" s="120"/>
      <c r="F38" s="120"/>
      <c r="G38" s="121"/>
      <c r="H38" s="82"/>
      <c r="I38" s="83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3:23" ht="20.100000000000001" customHeight="1" x14ac:dyDescent="0.15">
      <c r="C39" s="14"/>
      <c r="D39" s="81" t="s">
        <v>43</v>
      </c>
      <c r="E39" s="120"/>
      <c r="F39" s="120"/>
      <c r="G39" s="121"/>
      <c r="H39" s="82"/>
      <c r="I39" s="83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3:23" ht="20.100000000000001" customHeight="1" x14ac:dyDescent="0.15">
      <c r="C40" s="14"/>
      <c r="D40" s="81" t="s">
        <v>44</v>
      </c>
      <c r="E40" s="120"/>
      <c r="F40" s="120"/>
      <c r="G40" s="121"/>
      <c r="H40" s="82"/>
      <c r="I40" s="83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3:23" ht="20.100000000000001" customHeight="1" x14ac:dyDescent="0.15">
      <c r="C41" s="14"/>
      <c r="D41" s="81" t="s">
        <v>45</v>
      </c>
      <c r="E41" s="120"/>
      <c r="F41" s="131"/>
      <c r="G41" s="121"/>
      <c r="H41" s="82"/>
      <c r="I41" s="83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3:23" ht="20.100000000000001" customHeight="1" x14ac:dyDescent="0.15">
      <c r="C42" s="14"/>
      <c r="D42" s="92" t="s">
        <v>46</v>
      </c>
      <c r="E42" s="132"/>
      <c r="F42" s="133"/>
      <c r="G42" s="134"/>
      <c r="H42" s="85"/>
      <c r="I42" s="83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3:23" ht="20.100000000000001" customHeight="1" x14ac:dyDescent="0.15">
      <c r="C43" s="14"/>
      <c r="D43" s="92" t="s">
        <v>48</v>
      </c>
      <c r="E43" s="132"/>
      <c r="F43" s="133"/>
      <c r="G43" s="145"/>
      <c r="H43" s="85"/>
      <c r="I43" s="83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3:23" ht="20.100000000000001" customHeight="1" x14ac:dyDescent="0.15">
      <c r="C44" s="14"/>
      <c r="D44" s="92" t="s">
        <v>49</v>
      </c>
      <c r="E44" s="132"/>
      <c r="F44" s="133"/>
      <c r="G44" s="145"/>
      <c r="H44" s="85"/>
      <c r="I44" s="83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3:23" ht="20.100000000000001" customHeight="1" x14ac:dyDescent="0.15">
      <c r="C45" s="14"/>
      <c r="D45" s="92" t="s">
        <v>50</v>
      </c>
      <c r="E45" s="132"/>
      <c r="F45" s="133"/>
      <c r="G45" s="145"/>
      <c r="H45" s="85"/>
      <c r="I45" s="83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3:23" ht="20.100000000000001" customHeight="1" x14ac:dyDescent="0.15">
      <c r="C46" s="14"/>
      <c r="D46" s="92" t="s">
        <v>51</v>
      </c>
      <c r="E46" s="132"/>
      <c r="F46" s="133"/>
      <c r="G46" s="145"/>
      <c r="H46" s="85"/>
      <c r="I46" s="83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3:23" ht="20.100000000000001" customHeight="1" x14ac:dyDescent="0.15">
      <c r="C47" s="14"/>
      <c r="D47" s="92" t="s">
        <v>52</v>
      </c>
      <c r="E47" s="132"/>
      <c r="F47" s="133"/>
      <c r="G47" s="145"/>
      <c r="H47" s="85"/>
      <c r="I47" s="83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3:23" ht="20.100000000000001" customHeight="1" x14ac:dyDescent="0.15">
      <c r="C48" s="14"/>
      <c r="D48" s="92" t="s">
        <v>53</v>
      </c>
      <c r="E48" s="132"/>
      <c r="F48" s="133"/>
      <c r="G48" s="145"/>
      <c r="H48" s="85"/>
      <c r="I48" s="83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3:23" ht="20.100000000000001" customHeight="1" x14ac:dyDescent="0.15">
      <c r="C49" s="14"/>
      <c r="D49" s="92" t="s">
        <v>54</v>
      </c>
      <c r="E49" s="132"/>
      <c r="F49" s="133"/>
      <c r="G49" s="145"/>
      <c r="H49" s="85"/>
      <c r="I49" s="83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3:23" ht="20.100000000000001" customHeight="1" x14ac:dyDescent="0.15">
      <c r="C50" s="14"/>
      <c r="D50" s="92" t="s">
        <v>55</v>
      </c>
      <c r="E50" s="132"/>
      <c r="F50" s="133"/>
      <c r="G50" s="145"/>
      <c r="H50" s="85"/>
      <c r="I50" s="83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3:23" ht="20.100000000000001" customHeight="1" x14ac:dyDescent="0.15">
      <c r="C51" s="14"/>
      <c r="D51" s="92" t="s">
        <v>56</v>
      </c>
      <c r="E51" s="132"/>
      <c r="F51" s="133"/>
      <c r="G51" s="145"/>
      <c r="H51" s="85"/>
      <c r="I51" s="83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3:23" ht="20.100000000000001" customHeight="1" thickBot="1" x14ac:dyDescent="0.2">
      <c r="C52" s="16"/>
      <c r="D52" s="87" t="s">
        <v>57</v>
      </c>
      <c r="E52" s="146"/>
      <c r="F52" s="146"/>
      <c r="G52" s="147"/>
      <c r="H52" s="88"/>
      <c r="I52" s="89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3:23" ht="20.100000000000001" customHeight="1" x14ac:dyDescent="0.15">
      <c r="D53" s="17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3:23" ht="20.100000000000001" customHeight="1" x14ac:dyDescent="0.15">
      <c r="D54" s="17"/>
    </row>
  </sheetData>
  <sheetProtection algorithmName="SHA-512" hashValue="y7rke0XTAAJS3KN7eIq1xguaz+3v1pTs/50X0jwW+InUR9ihns0qvZpR1WJ6OAXmBjDYb+OlTAIhUCaVeWu+pA==" saltValue="UIdoLanJ56W7D8bgtlUHAw==" spinCount="100000" sheet="1" formatCells="0" formatRows="0" insertRows="0"/>
  <protectedRanges>
    <protectedRange sqref="D23:I52" name="範囲1_1"/>
    <protectedRange sqref="M20:W52" name="範囲2"/>
  </protectedRanges>
  <mergeCells count="17">
    <mergeCell ref="D22:G22"/>
    <mergeCell ref="K19:K20"/>
    <mergeCell ref="C19:G19"/>
    <mergeCell ref="I19:J19"/>
    <mergeCell ref="G17:H17"/>
    <mergeCell ref="C21:G21"/>
    <mergeCell ref="C12:H12"/>
    <mergeCell ref="C17:D17"/>
    <mergeCell ref="C18:D18"/>
    <mergeCell ref="C15:D15"/>
    <mergeCell ref="H19:H20"/>
    <mergeCell ref="C14:D14"/>
    <mergeCell ref="E14:H14"/>
    <mergeCell ref="E15:H15"/>
    <mergeCell ref="C16:D16"/>
    <mergeCell ref="E16:H16"/>
    <mergeCell ref="E18:H18"/>
  </mergeCells>
  <phoneticPr fontId="5"/>
  <dataValidations count="1">
    <dataValidation type="whole" operator="greaterThanOrEqual" allowBlank="1" showInputMessage="1" showErrorMessage="1" error="整数を入力してください。" sqref="H23:I52">
      <formula1>0</formula1>
    </dataValidation>
  </dataValidations>
  <pageMargins left="0.98425196850393704" right="0.39370078740157483" top="1.1811023622047245" bottom="0.39370078740157483" header="0.51181102362204722" footer="0.11811023622047245"/>
  <pageSetup paperSize="9" scale="58" fitToHeight="0" orientation="portrait" horizontalDpi="400" verticalDpi="400" r:id="rId1"/>
  <headerFooter alignWithMargins="0">
    <oddHeader>&amp;L(29-1)
様式１－１－1別紙１&amp;R年度別実施計画書別紙１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00"/>
  <sheetViews>
    <sheetView zoomScaleNormal="100" zoomScaleSheetLayoutView="70" workbookViewId="0">
      <pane xSplit="2" ySplit="9" topLeftCell="C10" activePane="bottomRight" state="frozen"/>
      <selection activeCell="I46" sqref="I46"/>
      <selection pane="topRight" activeCell="I46" sqref="I46"/>
      <selection pane="bottomLeft" activeCell="I46" sqref="I46"/>
      <selection pane="bottomRight" activeCell="E23" sqref="E23"/>
    </sheetView>
  </sheetViews>
  <sheetFormatPr defaultColWidth="10.625" defaultRowHeight="20.100000000000001" customHeight="1" x14ac:dyDescent="0.15"/>
  <cols>
    <col min="1" max="1" width="10.625" style="10"/>
    <col min="2" max="2" width="4.5" style="10" customWidth="1"/>
    <col min="3" max="3" width="11.625" style="10" customWidth="1"/>
    <col min="4" max="4" width="7" style="10" customWidth="1"/>
    <col min="5" max="5" width="50.625" style="10" customWidth="1"/>
    <col min="6" max="6" width="8.625" style="10" customWidth="1"/>
    <col min="7" max="7" width="27.875" style="10" customWidth="1"/>
    <col min="8" max="8" width="10.625" style="10" customWidth="1"/>
    <col min="9" max="10" width="10.625" style="10"/>
    <col min="11" max="11" width="15.5" style="10" customWidth="1"/>
    <col min="12" max="12" width="5.625" style="10" customWidth="1"/>
    <col min="13" max="16384" width="10.625" style="10"/>
  </cols>
  <sheetData>
    <row r="1" spans="1:13" ht="20.100000000000001" customHeight="1" x14ac:dyDescent="0.15">
      <c r="A1" s="1" t="str">
        <f>連名契約【税込用】必要積算経費一覧表_当該年度!A1</f>
        <v>様式１-１-１(税込)（29-1）</v>
      </c>
      <c r="B1" s="1"/>
      <c r="M1" s="128"/>
    </row>
    <row r="2" spans="1:13" ht="20.100000000000001" customHeight="1" x14ac:dyDescent="0.15">
      <c r="A2" s="1"/>
      <c r="B2" s="1"/>
      <c r="C2" s="104" t="str">
        <f>明細Ⅰ【物品費】!C2</f>
        <v>［記入要領］</v>
      </c>
    </row>
    <row r="3" spans="1:13" ht="12" x14ac:dyDescent="0.15">
      <c r="C3" s="102" t="str">
        <f>明細Ⅰ【物品費】!C3</f>
        <v>１．水色地/黄色地のセル</v>
      </c>
    </row>
    <row r="4" spans="1:13" ht="12" x14ac:dyDescent="0.15">
      <c r="C4" s="104" t="str">
        <f>明細Ⅰ【物品費】!C4</f>
        <v>　　・水色地のセルのみ必要事項を記入してください。</v>
      </c>
    </row>
    <row r="5" spans="1:13" ht="12" x14ac:dyDescent="0.15">
      <c r="C5" s="103" t="str">
        <f>明細Ⅰ【物品費】!C5</f>
        <v>　　・文字入力が不要なセルは空欄にしておいてください。</v>
      </c>
    </row>
    <row r="6" spans="1:13" ht="12" x14ac:dyDescent="0.15">
      <c r="C6" s="104" t="str">
        <f>明細Ⅰ【物品費】!C6</f>
        <v>　　・金額欄は、0円を含めて整数で記入してください。（計算式および小数は記入しないでください。）</v>
      </c>
    </row>
    <row r="7" spans="1:13" ht="12" x14ac:dyDescent="0.15">
      <c r="C7" s="104" t="str">
        <f>明細Ⅰ【物品費】!C7</f>
        <v>　　・変更時は、前回までの変更箇所を黒字、今回の変更箇所を赤字にしてください。削除箇所は、取り消し線を付記してください。（金額欄を除く）</v>
      </c>
    </row>
    <row r="8" spans="1:13" ht="12" x14ac:dyDescent="0.15">
      <c r="C8" s="102" t="str">
        <f>明細Ⅰ【物品費】!C8</f>
        <v>２．行の追加・削除と行の高さ調整</v>
      </c>
    </row>
    <row r="9" spans="1:13" ht="12" customHeight="1" x14ac:dyDescent="0.15">
      <c r="C9" s="104" t="str">
        <f>明細Ⅰ【物品費】!C9</f>
        <v>　・行を挿入される場合は、中項目の合計金額の計算式が反映される範囲内でお願いします。なお、行を削除することはできません。適宜、行のの高さを調整ください。</v>
      </c>
    </row>
    <row r="10" spans="1:13" ht="20.100000000000001" customHeight="1" x14ac:dyDescent="0.15">
      <c r="C10" s="11"/>
    </row>
    <row r="11" spans="1:13" ht="20.100000000000001" customHeight="1" x14ac:dyDescent="0.15">
      <c r="C11" s="11"/>
    </row>
    <row r="12" spans="1:13" ht="20.100000000000001" customHeight="1" x14ac:dyDescent="0.15">
      <c r="C12" s="211" t="s">
        <v>21</v>
      </c>
      <c r="D12" s="212"/>
      <c r="E12" s="212"/>
      <c r="F12" s="212"/>
      <c r="G12" s="212"/>
      <c r="H12" s="212"/>
    </row>
    <row r="13" spans="1:13" ht="20.100000000000001" customHeight="1" x14ac:dyDescent="0.15">
      <c r="C13" s="97"/>
      <c r="D13" s="98"/>
      <c r="E13" s="98"/>
      <c r="F13" s="98"/>
      <c r="G13" s="98"/>
      <c r="H13" s="98"/>
    </row>
    <row r="14" spans="1:13" ht="39.75" customHeight="1" x14ac:dyDescent="0.15">
      <c r="C14" s="208" t="str">
        <f>連名契約【税込用】必要積算経費一覧表_当該年度!C14</f>
        <v>課題名：</v>
      </c>
      <c r="D14" s="209"/>
      <c r="E14" s="207" t="str">
        <f>IF(連名契約【税込用】必要積算経費一覧表_当該年度!$E$14&lt;&gt;0,連名契約【税込用】必要積算経費一覧表_当該年度!$E$14,"")</f>
        <v>○○○○の研究開発</v>
      </c>
      <c r="F14" s="207" t="str">
        <f>IF(連名契約【税込用】必要積算経費一覧表_当該年度!F14&lt;&gt;0,連名契約【税込用】必要積算経費一覧表_当該年度!F14,"")</f>
        <v/>
      </c>
      <c r="G14" s="207" t="str">
        <f>IF(連名契約【税込用】必要積算経費一覧表_当該年度!G14&lt;&gt;0,連名契約【税込用】必要積算経費一覧表_当該年度!G14,"")</f>
        <v/>
      </c>
      <c r="H14" s="207" t="str">
        <f>IF(連名契約【税込用】必要積算経費一覧表_当該年度!H14&lt;&gt;0,連名契約【税込用】必要積算経費一覧表_当該年度!H14,"")</f>
        <v/>
      </c>
    </row>
    <row r="15" spans="1:13" ht="27" customHeight="1" x14ac:dyDescent="0.15">
      <c r="C15" s="208" t="str">
        <f>連名契約【税込用】必要積算経費一覧表_当該年度!C15</f>
        <v>個別課題名：</v>
      </c>
      <c r="D15" s="208"/>
      <c r="E15" s="213" t="str">
        <f>IF(連名契約【税込用】必要積算経費一覧表_当該年度!$E$15&lt;&gt;0,連名契約【税込用】必要積算経費一覧表_当該年度!$E$15,"")</f>
        <v>課題Ｘ　□□□□の研究開発</v>
      </c>
      <c r="F15" s="213" t="str">
        <f>IF(連名契約【税込用】必要積算経費一覧表_当該年度!F15&lt;&gt;0,連名契約【税込用】必要積算経費一覧表_当該年度!F15,"")</f>
        <v/>
      </c>
      <c r="G15" s="213" t="str">
        <f>IF(連名契約【税込用】必要積算経費一覧表_当該年度!G15&lt;&gt;0,連名契約【税込用】必要積算経費一覧表_当該年度!G15,"")</f>
        <v/>
      </c>
      <c r="H15" s="213" t="str">
        <f>IF(連名契約【税込用】必要積算経費一覧表_当該年度!H15&lt;&gt;0,連名契約【税込用】必要積算経費一覧表_当該年度!H15,"")</f>
        <v/>
      </c>
    </row>
    <row r="16" spans="1:13" ht="27" customHeight="1" x14ac:dyDescent="0.15">
      <c r="C16" s="208" t="str">
        <f>連名契約【税込用】必要積算経費一覧表_当該年度!C16</f>
        <v>副題：</v>
      </c>
      <c r="D16" s="208"/>
      <c r="E16" s="213" t="str">
        <f>IF(連名契約【税込用】必要積算経費一覧表_当該年度!$E$16&lt;&gt;0,連名契約【税込用】必要積算経費一覧表_当該年度!$E$16,"")</f>
        <v>△△△△の研究</v>
      </c>
      <c r="F16" s="213" t="str">
        <f>IF(連名契約【税込用】必要積算経費一覧表_当該年度!F16&lt;&gt;0,連名契約【税込用】必要積算経費一覧表_当該年度!F16,"")</f>
        <v/>
      </c>
      <c r="G16" s="213" t="str">
        <f>IF(連名契約【税込用】必要積算経費一覧表_当該年度!G16&lt;&gt;0,連名契約【税込用】必要積算経費一覧表_当該年度!G16,"")</f>
        <v/>
      </c>
      <c r="H16" s="213" t="str">
        <f>IF(連名契約【税込用】必要積算経費一覧表_当該年度!H16&lt;&gt;0,連名契約【税込用】必要積算経費一覧表_当該年度!H16,"")</f>
        <v/>
      </c>
    </row>
    <row r="17" spans="3:23" ht="19.5" customHeight="1" x14ac:dyDescent="0.15">
      <c r="C17" s="208" t="str">
        <f>連名契約【税込用】必要積算経費一覧表_当該年度!C17</f>
        <v>管理番号：</v>
      </c>
      <c r="D17" s="209"/>
      <c r="E17" s="152" t="str">
        <f>IF(連名契約【税込用】必要積算経費一覧表_当該年度!$E$17&lt;&gt;0,連名契約【税込用】必要積算経費一覧表_当該年度!$E$17,"")</f>
        <v>999A0101</v>
      </c>
      <c r="F17" s="153"/>
      <c r="G17" s="206"/>
      <c r="H17" s="206"/>
    </row>
    <row r="18" spans="3:23" ht="19.5" customHeight="1" thickBot="1" x14ac:dyDescent="0.2">
      <c r="C18" s="210" t="str">
        <f>連名契約【税込用】必要積算経費一覧表_当該年度!C18</f>
        <v>研究者種別を選択：</v>
      </c>
      <c r="D18" s="210"/>
      <c r="E18" s="214" t="str">
        <f>IF(連名契約【税込用】必要積算経費一覧表_当該年度!$E$18&lt;&gt;0, 連名契約【税込用】必要積算経費一覧表_当該年度!$E$18," ")</f>
        <v>××××株式会社</v>
      </c>
      <c r="F18" s="215"/>
      <c r="G18" s="215"/>
      <c r="H18" s="215"/>
      <c r="J18" s="74"/>
      <c r="K18" s="18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3:23" ht="20.100000000000001" customHeight="1" x14ac:dyDescent="0.15">
      <c r="C19" s="226" t="s">
        <v>59</v>
      </c>
      <c r="D19" s="227"/>
      <c r="E19" s="227"/>
      <c r="F19" s="227"/>
      <c r="G19" s="227"/>
      <c r="H19" s="224" t="s">
        <v>60</v>
      </c>
      <c r="I19" s="218" t="s">
        <v>71</v>
      </c>
      <c r="J19" s="219"/>
      <c r="K19" s="216" t="s">
        <v>61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3:23" ht="20.100000000000001" customHeight="1" thickBot="1" x14ac:dyDescent="0.2">
      <c r="C20" s="12" t="s">
        <v>0</v>
      </c>
      <c r="D20" s="13" t="s">
        <v>1</v>
      </c>
      <c r="E20" s="155" t="s">
        <v>3</v>
      </c>
      <c r="F20" s="157" t="s">
        <v>98</v>
      </c>
      <c r="G20" s="156" t="s">
        <v>99</v>
      </c>
      <c r="H20" s="225"/>
      <c r="I20" s="39" t="s">
        <v>67</v>
      </c>
      <c r="J20" s="40" t="s">
        <v>66</v>
      </c>
      <c r="K20" s="217"/>
      <c r="M20" s="90" t="s">
        <v>26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3:23" ht="19.5" customHeight="1" x14ac:dyDescent="0.15">
      <c r="C21" s="220" t="str">
        <f>連名契約【税込用】必要積算経費一覧表_当該年度!C29</f>
        <v>Ⅳ　その他</v>
      </c>
      <c r="D21" s="221"/>
      <c r="E21" s="221"/>
      <c r="F21" s="221"/>
      <c r="G21" s="221"/>
      <c r="H21" s="29">
        <f>$H22+$H43+$H49+$H60+$H71+$H77</f>
        <v>0</v>
      </c>
      <c r="I21" s="29">
        <f>$I22+$I43+$I49+$I60+$I71+$I77</f>
        <v>0</v>
      </c>
      <c r="J21" s="26">
        <f>$J22+$J43+$J49+$J60+$J71+$J77</f>
        <v>0</v>
      </c>
      <c r="K21" s="32">
        <f>$H21+$I21</f>
        <v>0</v>
      </c>
      <c r="M21" s="144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3:23" ht="20.100000000000001" customHeight="1" thickBot="1" x14ac:dyDescent="0.2">
      <c r="C22" s="14"/>
      <c r="D22" s="222" t="str">
        <f>連名契約【税込用】必要積算経費一覧表_当該年度!D30</f>
        <v>１　外注費</v>
      </c>
      <c r="E22" s="223"/>
      <c r="F22" s="223"/>
      <c r="G22" s="223"/>
      <c r="H22" s="30">
        <f>SUM($H23:$H42)</f>
        <v>0</v>
      </c>
      <c r="I22" s="30">
        <f>SUM($I23:$I42)</f>
        <v>0</v>
      </c>
      <c r="J22" s="73">
        <f>IFERROR(ROUNDDOWN($I22*VALUE(連名契約【税込用】必要積算経費一覧表_当該年度!$F$45),0),0)</f>
        <v>0</v>
      </c>
      <c r="K22" s="36">
        <f>$H22+$I22</f>
        <v>0</v>
      </c>
      <c r="M22" s="144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3:23" ht="20.100000000000001" customHeight="1" x14ac:dyDescent="0.15">
      <c r="C23" s="14"/>
      <c r="D23" s="78" t="s">
        <v>27</v>
      </c>
      <c r="E23" s="130"/>
      <c r="F23" s="118"/>
      <c r="G23" s="119"/>
      <c r="H23" s="93"/>
      <c r="I23" s="83"/>
      <c r="M23" s="144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3:23" ht="20.100000000000001" customHeight="1" x14ac:dyDescent="0.15">
      <c r="C24" s="14"/>
      <c r="D24" s="81" t="s">
        <v>28</v>
      </c>
      <c r="E24" s="120"/>
      <c r="F24" s="120"/>
      <c r="G24" s="121"/>
      <c r="H24" s="82"/>
      <c r="I24" s="83"/>
      <c r="M24" s="144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3:23" ht="20.100000000000001" customHeight="1" x14ac:dyDescent="0.15">
      <c r="C25" s="14"/>
      <c r="D25" s="81" t="s">
        <v>29</v>
      </c>
      <c r="E25" s="120"/>
      <c r="F25" s="120"/>
      <c r="G25" s="121"/>
      <c r="H25" s="82"/>
      <c r="I25" s="83"/>
      <c r="M25" s="144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3:23" ht="20.100000000000001" customHeight="1" x14ac:dyDescent="0.15">
      <c r="C26" s="14"/>
      <c r="D26" s="81" t="s">
        <v>30</v>
      </c>
      <c r="E26" s="120"/>
      <c r="F26" s="120"/>
      <c r="G26" s="121"/>
      <c r="H26" s="82"/>
      <c r="I26" s="83"/>
      <c r="M26" s="144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3:23" ht="20.100000000000001" customHeight="1" x14ac:dyDescent="0.15">
      <c r="C27" s="14"/>
      <c r="D27" s="81" t="s">
        <v>31</v>
      </c>
      <c r="E27" s="120"/>
      <c r="F27" s="120"/>
      <c r="G27" s="121"/>
      <c r="H27" s="82"/>
      <c r="I27" s="83"/>
      <c r="M27" s="144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3:23" ht="20.100000000000001" customHeight="1" x14ac:dyDescent="0.15">
      <c r="C28" s="14"/>
      <c r="D28" s="81" t="s">
        <v>32</v>
      </c>
      <c r="E28" s="120"/>
      <c r="F28" s="120"/>
      <c r="G28" s="121"/>
      <c r="H28" s="82"/>
      <c r="I28" s="83"/>
      <c r="M28" s="144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3:23" ht="20.100000000000001" customHeight="1" x14ac:dyDescent="0.15">
      <c r="C29" s="14"/>
      <c r="D29" s="81" t="s">
        <v>33</v>
      </c>
      <c r="E29" s="120"/>
      <c r="F29" s="120"/>
      <c r="G29" s="121"/>
      <c r="H29" s="82"/>
      <c r="I29" s="83"/>
      <c r="M29" s="144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3:23" ht="20.100000000000001" customHeight="1" x14ac:dyDescent="0.15">
      <c r="C30" s="14"/>
      <c r="D30" s="81" t="s">
        <v>34</v>
      </c>
      <c r="E30" s="120"/>
      <c r="F30" s="120"/>
      <c r="G30" s="121"/>
      <c r="H30" s="82"/>
      <c r="I30" s="83"/>
      <c r="M30" s="144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3:23" ht="20.100000000000001" customHeight="1" x14ac:dyDescent="0.15">
      <c r="C31" s="14"/>
      <c r="D31" s="81" t="s">
        <v>35</v>
      </c>
      <c r="E31" s="120"/>
      <c r="F31" s="120"/>
      <c r="G31" s="121"/>
      <c r="H31" s="82"/>
      <c r="I31" s="83"/>
      <c r="M31" s="144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3:23" ht="20.100000000000001" customHeight="1" x14ac:dyDescent="0.15">
      <c r="C32" s="14"/>
      <c r="D32" s="81" t="s">
        <v>36</v>
      </c>
      <c r="E32" s="120"/>
      <c r="F32" s="120"/>
      <c r="G32" s="121"/>
      <c r="H32" s="82"/>
      <c r="I32" s="83"/>
      <c r="M32" s="144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3:23" ht="20.100000000000001" customHeight="1" x14ac:dyDescent="0.15">
      <c r="C33" s="14"/>
      <c r="D33" s="81" t="s">
        <v>37</v>
      </c>
      <c r="E33" s="120"/>
      <c r="F33" s="120"/>
      <c r="G33" s="121"/>
      <c r="H33" s="82"/>
      <c r="I33" s="83"/>
      <c r="M33" s="144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3:23" ht="20.100000000000001" customHeight="1" x14ac:dyDescent="0.15">
      <c r="C34" s="14"/>
      <c r="D34" s="81" t="s">
        <v>38</v>
      </c>
      <c r="E34" s="120"/>
      <c r="F34" s="120"/>
      <c r="G34" s="121"/>
      <c r="H34" s="82"/>
      <c r="I34" s="83"/>
      <c r="M34" s="144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3:23" ht="20.100000000000001" customHeight="1" x14ac:dyDescent="0.15">
      <c r="C35" s="14"/>
      <c r="D35" s="81" t="s">
        <v>39</v>
      </c>
      <c r="E35" s="120"/>
      <c r="F35" s="120"/>
      <c r="G35" s="121"/>
      <c r="H35" s="82"/>
      <c r="I35" s="83"/>
      <c r="M35" s="144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3:23" ht="20.100000000000001" customHeight="1" x14ac:dyDescent="0.15">
      <c r="C36" s="14"/>
      <c r="D36" s="81" t="s">
        <v>40</v>
      </c>
      <c r="E36" s="120"/>
      <c r="F36" s="120"/>
      <c r="G36" s="121"/>
      <c r="H36" s="82"/>
      <c r="I36" s="83"/>
      <c r="M36" s="144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3:23" ht="20.100000000000001" customHeight="1" x14ac:dyDescent="0.15">
      <c r="C37" s="14"/>
      <c r="D37" s="81" t="s">
        <v>41</v>
      </c>
      <c r="E37" s="120"/>
      <c r="F37" s="120"/>
      <c r="G37" s="121"/>
      <c r="H37" s="82"/>
      <c r="I37" s="83"/>
      <c r="M37" s="144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3:23" ht="20.100000000000001" customHeight="1" x14ac:dyDescent="0.15">
      <c r="C38" s="14"/>
      <c r="D38" s="81" t="s">
        <v>42</v>
      </c>
      <c r="E38" s="120"/>
      <c r="F38" s="120"/>
      <c r="G38" s="121"/>
      <c r="H38" s="82"/>
      <c r="I38" s="83"/>
      <c r="M38" s="144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3:23" ht="20.100000000000001" customHeight="1" x14ac:dyDescent="0.15">
      <c r="C39" s="14"/>
      <c r="D39" s="81" t="s">
        <v>43</v>
      </c>
      <c r="E39" s="120"/>
      <c r="F39" s="120"/>
      <c r="G39" s="121"/>
      <c r="H39" s="82"/>
      <c r="I39" s="83"/>
      <c r="M39" s="144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3:23" ht="20.100000000000001" customHeight="1" x14ac:dyDescent="0.15">
      <c r="C40" s="14"/>
      <c r="D40" s="81" t="s">
        <v>44</v>
      </c>
      <c r="E40" s="120"/>
      <c r="F40" s="120"/>
      <c r="G40" s="121"/>
      <c r="H40" s="82"/>
      <c r="I40" s="83"/>
      <c r="M40" s="144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3:23" ht="20.100000000000001" customHeight="1" x14ac:dyDescent="0.15">
      <c r="C41" s="14"/>
      <c r="D41" s="81" t="s">
        <v>45</v>
      </c>
      <c r="E41" s="120"/>
      <c r="F41" s="131"/>
      <c r="G41" s="121"/>
      <c r="H41" s="82"/>
      <c r="I41" s="83"/>
      <c r="M41" s="144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3:23" ht="20.100000000000001" customHeight="1" thickBot="1" x14ac:dyDescent="0.2">
      <c r="C42" s="14"/>
      <c r="D42" s="92" t="s">
        <v>46</v>
      </c>
      <c r="E42" s="132"/>
      <c r="F42" s="133"/>
      <c r="G42" s="134"/>
      <c r="H42" s="85"/>
      <c r="I42" s="94"/>
      <c r="M42" s="144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3:23" ht="20.100000000000001" customHeight="1" thickBot="1" x14ac:dyDescent="0.2">
      <c r="C43" s="14"/>
      <c r="D43" s="222" t="str">
        <f>連名契約【税込用】必要積算経費一覧表_当該年度!D31</f>
        <v>２　印刷製本費</v>
      </c>
      <c r="E43" s="223"/>
      <c r="F43" s="223"/>
      <c r="G43" s="223"/>
      <c r="H43" s="30">
        <f>SUM($H44:$H48)</f>
        <v>0</v>
      </c>
      <c r="I43" s="30">
        <f>SUM($I44:$I48)</f>
        <v>0</v>
      </c>
      <c r="J43" s="31">
        <f>IFERROR(ROUNDDOWN($I43*VALUE(連名契約【税込用】必要積算経費一覧表_当該年度!$F$45),0),0)</f>
        <v>0</v>
      </c>
      <c r="K43" s="37">
        <f>$H43+$I43</f>
        <v>0</v>
      </c>
      <c r="M43" s="144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3:23" ht="20.100000000000001" customHeight="1" x14ac:dyDescent="0.15">
      <c r="C44" s="14"/>
      <c r="D44" s="78" t="s">
        <v>27</v>
      </c>
      <c r="E44" s="135"/>
      <c r="F44" s="136"/>
      <c r="G44" s="119"/>
      <c r="H44" s="79"/>
      <c r="I44" s="83"/>
      <c r="M44" s="144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3:23" ht="20.100000000000001" customHeight="1" x14ac:dyDescent="0.15">
      <c r="C45" s="14"/>
      <c r="D45" s="81" t="s">
        <v>28</v>
      </c>
      <c r="E45" s="120"/>
      <c r="F45" s="131"/>
      <c r="G45" s="121"/>
      <c r="H45" s="82"/>
      <c r="I45" s="83"/>
      <c r="M45" s="144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3:23" ht="20.100000000000001" customHeight="1" x14ac:dyDescent="0.15">
      <c r="C46" s="14"/>
      <c r="D46" s="81" t="s">
        <v>29</v>
      </c>
      <c r="E46" s="120"/>
      <c r="F46" s="131"/>
      <c r="G46" s="121"/>
      <c r="H46" s="82"/>
      <c r="I46" s="83"/>
      <c r="M46" s="144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3:23" ht="20.100000000000001" customHeight="1" x14ac:dyDescent="0.15">
      <c r="C47" s="14"/>
      <c r="D47" s="81" t="s">
        <v>30</v>
      </c>
      <c r="E47" s="120"/>
      <c r="F47" s="131"/>
      <c r="G47" s="121"/>
      <c r="H47" s="82"/>
      <c r="I47" s="83"/>
      <c r="M47" s="144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3:23" ht="20.100000000000001" customHeight="1" thickBot="1" x14ac:dyDescent="0.2">
      <c r="C48" s="14"/>
      <c r="D48" s="92" t="s">
        <v>31</v>
      </c>
      <c r="E48" s="132"/>
      <c r="F48" s="133"/>
      <c r="G48" s="134"/>
      <c r="H48" s="85"/>
      <c r="I48" s="94"/>
      <c r="M48" s="144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3:23" ht="20.100000000000001" customHeight="1" thickBot="1" x14ac:dyDescent="0.2">
      <c r="C49" s="14"/>
      <c r="D49" s="230" t="str">
        <f>連名契約【税込用】必要積算経費一覧表_当該年度!D32</f>
        <v>３　会議費</v>
      </c>
      <c r="E49" s="231"/>
      <c r="F49" s="231"/>
      <c r="G49" s="231"/>
      <c r="H49" s="30">
        <f>SUM($H50:$H59)</f>
        <v>0</v>
      </c>
      <c r="I49" s="30">
        <f>SUM($I50:$I59)</f>
        <v>0</v>
      </c>
      <c r="J49" s="31">
        <f>IFERROR(ROUNDDOWN($I49*VALUE(連名契約【税込用】必要積算経費一覧表_当該年度!$F$45),0),0)</f>
        <v>0</v>
      </c>
      <c r="K49" s="37">
        <f>$H49+$I49</f>
        <v>0</v>
      </c>
      <c r="M49" s="144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3:23" ht="20.100000000000001" customHeight="1" x14ac:dyDescent="0.15">
      <c r="C50" s="14"/>
      <c r="D50" s="78" t="s">
        <v>27</v>
      </c>
      <c r="E50" s="135"/>
      <c r="F50" s="136"/>
      <c r="G50" s="119"/>
      <c r="H50" s="79"/>
      <c r="I50" s="83"/>
      <c r="M50" s="144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3:23" ht="20.100000000000001" customHeight="1" x14ac:dyDescent="0.15">
      <c r="C51" s="14"/>
      <c r="D51" s="81" t="s">
        <v>28</v>
      </c>
      <c r="E51" s="120"/>
      <c r="F51" s="131"/>
      <c r="G51" s="121"/>
      <c r="H51" s="82"/>
      <c r="I51" s="83"/>
      <c r="M51" s="144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3:23" ht="20.100000000000001" customHeight="1" x14ac:dyDescent="0.15">
      <c r="C52" s="14"/>
      <c r="D52" s="81" t="s">
        <v>29</v>
      </c>
      <c r="E52" s="120"/>
      <c r="F52" s="131"/>
      <c r="G52" s="121"/>
      <c r="H52" s="82"/>
      <c r="I52" s="83"/>
      <c r="M52" s="144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3:23" ht="20.100000000000001" customHeight="1" x14ac:dyDescent="0.15">
      <c r="C53" s="14"/>
      <c r="D53" s="81" t="s">
        <v>30</v>
      </c>
      <c r="E53" s="120"/>
      <c r="F53" s="131"/>
      <c r="G53" s="121"/>
      <c r="H53" s="82"/>
      <c r="I53" s="83"/>
      <c r="M53" s="144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3:23" ht="20.100000000000001" customHeight="1" x14ac:dyDescent="0.15">
      <c r="C54" s="14"/>
      <c r="D54" s="81" t="s">
        <v>31</v>
      </c>
      <c r="E54" s="120"/>
      <c r="F54" s="131"/>
      <c r="G54" s="121"/>
      <c r="H54" s="82"/>
      <c r="I54" s="83"/>
      <c r="M54" s="144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3:23" ht="20.100000000000001" customHeight="1" x14ac:dyDescent="0.15">
      <c r="C55" s="14"/>
      <c r="D55" s="81" t="s">
        <v>32</v>
      </c>
      <c r="E55" s="120"/>
      <c r="F55" s="131"/>
      <c r="G55" s="121"/>
      <c r="H55" s="82"/>
      <c r="I55" s="83"/>
      <c r="M55" s="144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3:23" ht="20.100000000000001" customHeight="1" x14ac:dyDescent="0.15">
      <c r="C56" s="14"/>
      <c r="D56" s="81" t="s">
        <v>33</v>
      </c>
      <c r="E56" s="120"/>
      <c r="F56" s="131"/>
      <c r="G56" s="121"/>
      <c r="H56" s="82"/>
      <c r="I56" s="83"/>
      <c r="M56" s="144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3:23" ht="20.100000000000001" customHeight="1" x14ac:dyDescent="0.15">
      <c r="C57" s="14"/>
      <c r="D57" s="81" t="s">
        <v>34</v>
      </c>
      <c r="E57" s="120"/>
      <c r="F57" s="131"/>
      <c r="G57" s="121"/>
      <c r="H57" s="82"/>
      <c r="I57" s="83"/>
      <c r="M57" s="144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3:23" ht="20.100000000000001" customHeight="1" x14ac:dyDescent="0.15">
      <c r="C58" s="14"/>
      <c r="D58" s="81" t="s">
        <v>35</v>
      </c>
      <c r="E58" s="120"/>
      <c r="F58" s="131"/>
      <c r="G58" s="121"/>
      <c r="H58" s="82"/>
      <c r="I58" s="83"/>
      <c r="M58" s="144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3:23" ht="20.100000000000001" customHeight="1" thickBot="1" x14ac:dyDescent="0.2">
      <c r="C59" s="15"/>
      <c r="D59" s="84" t="s">
        <v>36</v>
      </c>
      <c r="E59" s="137"/>
      <c r="F59" s="137"/>
      <c r="G59" s="138"/>
      <c r="H59" s="95"/>
      <c r="I59" s="96"/>
      <c r="M59" s="144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3:23" ht="20.100000000000001" customHeight="1" thickBot="1" x14ac:dyDescent="0.2">
      <c r="C60" s="14"/>
      <c r="D60" s="222" t="str">
        <f>連名契約【税込用】必要積算経費一覧表_当該年度!D33</f>
        <v>４　通信運搬費</v>
      </c>
      <c r="E60" s="223"/>
      <c r="F60" s="223"/>
      <c r="G60" s="223"/>
      <c r="H60" s="30">
        <f>SUM($H61:$H70)</f>
        <v>0</v>
      </c>
      <c r="I60" s="30">
        <f>SUM($I61:$I70)</f>
        <v>0</v>
      </c>
      <c r="J60" s="31">
        <f>IFERROR(ROUNDDOWN($I60*VALUE(連名契約【税込用】必要積算経費一覧表_当該年度!$F$45),0),0)</f>
        <v>0</v>
      </c>
      <c r="K60" s="37">
        <f>$H60+$I60</f>
        <v>0</v>
      </c>
      <c r="M60" s="144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3:23" ht="20.100000000000001" customHeight="1" x14ac:dyDescent="0.15">
      <c r="C61" s="14"/>
      <c r="D61" s="91" t="s">
        <v>27</v>
      </c>
      <c r="E61" s="130"/>
      <c r="F61" s="130"/>
      <c r="G61" s="139"/>
      <c r="H61" s="79"/>
      <c r="I61" s="83"/>
      <c r="M61" s="144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3:23" ht="20.100000000000001" customHeight="1" x14ac:dyDescent="0.15">
      <c r="C62" s="14"/>
      <c r="D62" s="81" t="s">
        <v>28</v>
      </c>
      <c r="E62" s="120"/>
      <c r="F62" s="131"/>
      <c r="G62" s="122"/>
      <c r="H62" s="82"/>
      <c r="I62" s="83"/>
      <c r="M62" s="144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3:23" ht="20.100000000000001" customHeight="1" x14ac:dyDescent="0.15">
      <c r="C63" s="14"/>
      <c r="D63" s="81" t="s">
        <v>29</v>
      </c>
      <c r="E63" s="131"/>
      <c r="F63" s="131"/>
      <c r="G63" s="122"/>
      <c r="H63" s="82"/>
      <c r="I63" s="83"/>
      <c r="M63" s="144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3:23" ht="20.100000000000001" customHeight="1" x14ac:dyDescent="0.15">
      <c r="C64" s="14"/>
      <c r="D64" s="81" t="s">
        <v>30</v>
      </c>
      <c r="E64" s="131"/>
      <c r="F64" s="131"/>
      <c r="G64" s="122"/>
      <c r="H64" s="82"/>
      <c r="I64" s="83"/>
      <c r="M64" s="144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3:23" ht="20.100000000000001" customHeight="1" x14ac:dyDescent="0.15">
      <c r="C65" s="14"/>
      <c r="D65" s="81" t="s">
        <v>31</v>
      </c>
      <c r="E65" s="131"/>
      <c r="F65" s="131"/>
      <c r="G65" s="122"/>
      <c r="H65" s="82"/>
      <c r="I65" s="83"/>
      <c r="M65" s="144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3:23" ht="20.100000000000001" customHeight="1" x14ac:dyDescent="0.15">
      <c r="C66" s="14"/>
      <c r="D66" s="81" t="s">
        <v>32</v>
      </c>
      <c r="E66" s="131"/>
      <c r="F66" s="131"/>
      <c r="G66" s="122"/>
      <c r="H66" s="82"/>
      <c r="I66" s="83"/>
      <c r="M66" s="144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3:23" ht="20.100000000000001" customHeight="1" x14ac:dyDescent="0.15">
      <c r="C67" s="14"/>
      <c r="D67" s="81" t="s">
        <v>33</v>
      </c>
      <c r="E67" s="131"/>
      <c r="F67" s="131"/>
      <c r="G67" s="122"/>
      <c r="H67" s="82"/>
      <c r="I67" s="83"/>
      <c r="M67" s="144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3:23" ht="20.100000000000001" customHeight="1" x14ac:dyDescent="0.15">
      <c r="C68" s="14"/>
      <c r="D68" s="81" t="s">
        <v>34</v>
      </c>
      <c r="E68" s="131"/>
      <c r="F68" s="131"/>
      <c r="G68" s="122"/>
      <c r="H68" s="82"/>
      <c r="I68" s="83"/>
      <c r="M68" s="144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3:23" ht="20.100000000000001" customHeight="1" x14ac:dyDescent="0.15">
      <c r="C69" s="14"/>
      <c r="D69" s="81" t="s">
        <v>35</v>
      </c>
      <c r="E69" s="131"/>
      <c r="F69" s="131"/>
      <c r="G69" s="140"/>
      <c r="H69" s="82"/>
      <c r="I69" s="83"/>
      <c r="M69" s="144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3:23" ht="20.100000000000001" customHeight="1" thickBot="1" x14ac:dyDescent="0.2">
      <c r="C70" s="15"/>
      <c r="D70" s="84" t="s">
        <v>36</v>
      </c>
      <c r="E70" s="137"/>
      <c r="F70" s="137"/>
      <c r="G70" s="141"/>
      <c r="H70" s="85"/>
      <c r="I70" s="94"/>
      <c r="M70" s="144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3:23" ht="20.100000000000001" customHeight="1" thickBot="1" x14ac:dyDescent="0.2">
      <c r="C71" s="14"/>
      <c r="D71" s="222" t="str">
        <f>連名契約【税込用】必要積算経費一覧表_当該年度!D34</f>
        <v>５　光熱水料</v>
      </c>
      <c r="E71" s="223"/>
      <c r="F71" s="223"/>
      <c r="G71" s="223"/>
      <c r="H71" s="30">
        <f>SUM($H72:$H76)</f>
        <v>0</v>
      </c>
      <c r="I71" s="30">
        <f>SUM($I72:$I76)</f>
        <v>0</v>
      </c>
      <c r="J71" s="31">
        <f>IFERROR(ROUNDDOWN($I71*VALUE(連名契約【税込用】必要積算経費一覧表_当該年度!$F$45),0),0)</f>
        <v>0</v>
      </c>
      <c r="K71" s="37">
        <f>$H71+$I71</f>
        <v>0</v>
      </c>
      <c r="M71" s="144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3:23" ht="20.100000000000001" customHeight="1" x14ac:dyDescent="0.15">
      <c r="C72" s="14"/>
      <c r="D72" s="78" t="s">
        <v>27</v>
      </c>
      <c r="E72" s="130"/>
      <c r="F72" s="130"/>
      <c r="G72" s="142"/>
      <c r="H72" s="79"/>
      <c r="I72" s="83"/>
      <c r="M72" s="144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3:23" ht="20.100000000000001" customHeight="1" x14ac:dyDescent="0.15">
      <c r="C73" s="14"/>
      <c r="D73" s="81" t="s">
        <v>28</v>
      </c>
      <c r="E73" s="131"/>
      <c r="F73" s="131"/>
      <c r="G73" s="140"/>
      <c r="H73" s="82"/>
      <c r="I73" s="83"/>
      <c r="M73" s="144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3:23" ht="20.100000000000001" customHeight="1" x14ac:dyDescent="0.15">
      <c r="C74" s="14"/>
      <c r="D74" s="81" t="s">
        <v>29</v>
      </c>
      <c r="E74" s="131"/>
      <c r="F74" s="131"/>
      <c r="G74" s="140"/>
      <c r="H74" s="82"/>
      <c r="I74" s="83"/>
      <c r="M74" s="144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3:23" ht="20.100000000000001" customHeight="1" x14ac:dyDescent="0.15">
      <c r="C75" s="14"/>
      <c r="D75" s="81" t="s">
        <v>30</v>
      </c>
      <c r="E75" s="131"/>
      <c r="F75" s="131"/>
      <c r="G75" s="140"/>
      <c r="H75" s="82"/>
      <c r="I75" s="83"/>
      <c r="M75" s="144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3:23" ht="20.100000000000001" customHeight="1" thickBot="1" x14ac:dyDescent="0.2">
      <c r="C76" s="14"/>
      <c r="D76" s="84" t="s">
        <v>31</v>
      </c>
      <c r="E76" s="137"/>
      <c r="F76" s="137"/>
      <c r="G76" s="141"/>
      <c r="H76" s="95"/>
      <c r="I76" s="96"/>
      <c r="M76" s="144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3:23" ht="20.100000000000001" customHeight="1" thickBot="1" x14ac:dyDescent="0.2">
      <c r="C77" s="14"/>
      <c r="D77" s="222" t="str">
        <f>連名契約【税込用】必要積算経費一覧表_当該年度!D35</f>
        <v>６　その他（諸経費）</v>
      </c>
      <c r="E77" s="223"/>
      <c r="F77" s="223"/>
      <c r="G77" s="232"/>
      <c r="H77" s="30">
        <f>SUM($H78:$H97)</f>
        <v>0</v>
      </c>
      <c r="I77" s="30">
        <f>SUM($I78:$I97)</f>
        <v>0</v>
      </c>
      <c r="J77" s="31">
        <f>IFERROR(ROUNDDOWN($I77*VALUE(連名契約【税込用】必要積算経費一覧表_当該年度!$F$45),0),0)</f>
        <v>0</v>
      </c>
      <c r="K77" s="37">
        <f>$H77+$I77</f>
        <v>0</v>
      </c>
      <c r="M77" s="144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3:23" ht="20.100000000000001" customHeight="1" x14ac:dyDescent="0.15">
      <c r="C78" s="14"/>
      <c r="D78" s="78" t="s">
        <v>27</v>
      </c>
      <c r="E78" s="136"/>
      <c r="F78" s="135"/>
      <c r="G78" s="125"/>
      <c r="H78" s="79"/>
      <c r="I78" s="83"/>
      <c r="M78" s="144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3:23" ht="20.100000000000001" customHeight="1" x14ac:dyDescent="0.15">
      <c r="C79" s="14"/>
      <c r="D79" s="78" t="s">
        <v>28</v>
      </c>
      <c r="E79" s="136"/>
      <c r="F79" s="136"/>
      <c r="G79" s="142"/>
      <c r="H79" s="79"/>
      <c r="I79" s="83" t="s">
        <v>47</v>
      </c>
      <c r="M79" s="144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3:23" ht="20.100000000000001" customHeight="1" x14ac:dyDescent="0.15">
      <c r="C80" s="14"/>
      <c r="D80" s="78" t="s">
        <v>29</v>
      </c>
      <c r="E80" s="136"/>
      <c r="F80" s="136"/>
      <c r="G80" s="142"/>
      <c r="H80" s="79"/>
      <c r="I80" s="83"/>
      <c r="M80" s="144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3:23" ht="20.100000000000001" customHeight="1" x14ac:dyDescent="0.15">
      <c r="C81" s="14"/>
      <c r="D81" s="78" t="s">
        <v>30</v>
      </c>
      <c r="E81" s="136"/>
      <c r="F81" s="136"/>
      <c r="G81" s="142"/>
      <c r="H81" s="79"/>
      <c r="I81" s="83"/>
      <c r="M81" s="144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3:23" ht="20.100000000000001" customHeight="1" x14ac:dyDescent="0.15">
      <c r="C82" s="14"/>
      <c r="D82" s="78" t="s">
        <v>31</v>
      </c>
      <c r="E82" s="136"/>
      <c r="F82" s="136"/>
      <c r="G82" s="142"/>
      <c r="H82" s="79"/>
      <c r="I82" s="83"/>
      <c r="M82" s="144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3:23" ht="20.100000000000001" customHeight="1" x14ac:dyDescent="0.15">
      <c r="C83" s="14"/>
      <c r="D83" s="78" t="s">
        <v>32</v>
      </c>
      <c r="E83" s="136"/>
      <c r="F83" s="136"/>
      <c r="G83" s="142"/>
      <c r="H83" s="79"/>
      <c r="I83" s="83"/>
      <c r="M83" s="144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3:23" ht="20.100000000000001" customHeight="1" x14ac:dyDescent="0.15">
      <c r="C84" s="14"/>
      <c r="D84" s="78" t="s">
        <v>33</v>
      </c>
      <c r="E84" s="136"/>
      <c r="F84" s="136"/>
      <c r="G84" s="142"/>
      <c r="H84" s="79"/>
      <c r="I84" s="83"/>
      <c r="M84" s="144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3:23" ht="20.100000000000001" customHeight="1" x14ac:dyDescent="0.15">
      <c r="C85" s="14"/>
      <c r="D85" s="78" t="s">
        <v>34</v>
      </c>
      <c r="E85" s="136"/>
      <c r="F85" s="136"/>
      <c r="G85" s="142"/>
      <c r="H85" s="79"/>
      <c r="I85" s="83"/>
      <c r="M85" s="144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3:23" ht="20.100000000000001" customHeight="1" x14ac:dyDescent="0.15">
      <c r="C86" s="14"/>
      <c r="D86" s="78" t="s">
        <v>35</v>
      </c>
      <c r="E86" s="136"/>
      <c r="F86" s="136"/>
      <c r="G86" s="142"/>
      <c r="H86" s="79"/>
      <c r="I86" s="83"/>
      <c r="M86" s="144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20.100000000000001" customHeight="1" x14ac:dyDescent="0.15">
      <c r="C87" s="14"/>
      <c r="D87" s="78" t="s">
        <v>36</v>
      </c>
      <c r="E87" s="136"/>
      <c r="F87" s="136"/>
      <c r="G87" s="142"/>
      <c r="H87" s="79"/>
      <c r="I87" s="83"/>
      <c r="M87" s="144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20.100000000000001" customHeight="1" x14ac:dyDescent="0.15">
      <c r="C88" s="14"/>
      <c r="D88" s="78" t="s">
        <v>37</v>
      </c>
      <c r="E88" s="136"/>
      <c r="F88" s="136"/>
      <c r="G88" s="142"/>
      <c r="H88" s="79"/>
      <c r="I88" s="83"/>
      <c r="M88" s="144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20.100000000000001" customHeight="1" x14ac:dyDescent="0.15">
      <c r="C89" s="14"/>
      <c r="D89" s="78" t="s">
        <v>38</v>
      </c>
      <c r="E89" s="136"/>
      <c r="F89" s="136"/>
      <c r="G89" s="142"/>
      <c r="H89" s="79"/>
      <c r="I89" s="83"/>
      <c r="M89" s="144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3:23" ht="20.100000000000001" customHeight="1" x14ac:dyDescent="0.15">
      <c r="C90" s="14"/>
      <c r="D90" s="78" t="s">
        <v>39</v>
      </c>
      <c r="E90" s="136"/>
      <c r="F90" s="136"/>
      <c r="G90" s="142"/>
      <c r="H90" s="79"/>
      <c r="I90" s="83"/>
      <c r="M90" s="144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3:23" ht="20.100000000000001" customHeight="1" x14ac:dyDescent="0.15">
      <c r="C91" s="14"/>
      <c r="D91" s="78" t="s">
        <v>40</v>
      </c>
      <c r="E91" s="136"/>
      <c r="F91" s="136"/>
      <c r="G91" s="142"/>
      <c r="H91" s="79"/>
      <c r="I91" s="83"/>
      <c r="M91" s="144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3:23" ht="20.100000000000001" customHeight="1" x14ac:dyDescent="0.15">
      <c r="C92" s="14"/>
      <c r="D92" s="78" t="s">
        <v>41</v>
      </c>
      <c r="E92" s="136"/>
      <c r="F92" s="136"/>
      <c r="G92" s="142"/>
      <c r="H92" s="79"/>
      <c r="I92" s="83"/>
      <c r="M92" s="144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3:23" ht="20.100000000000001" customHeight="1" x14ac:dyDescent="0.15">
      <c r="C93" s="14"/>
      <c r="D93" s="78" t="s">
        <v>42</v>
      </c>
      <c r="E93" s="136"/>
      <c r="F93" s="136"/>
      <c r="G93" s="142"/>
      <c r="H93" s="79"/>
      <c r="I93" s="83"/>
      <c r="M93" s="144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3:23" ht="20.100000000000001" customHeight="1" x14ac:dyDescent="0.15">
      <c r="C94" s="14"/>
      <c r="D94" s="81" t="s">
        <v>43</v>
      </c>
      <c r="E94" s="131"/>
      <c r="F94" s="131"/>
      <c r="G94" s="140"/>
      <c r="H94" s="82"/>
      <c r="I94" s="83"/>
      <c r="M94" s="144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3:23" ht="20.100000000000001" customHeight="1" x14ac:dyDescent="0.15">
      <c r="C95" s="14"/>
      <c r="D95" s="81" t="s">
        <v>44</v>
      </c>
      <c r="E95" s="131"/>
      <c r="F95" s="131"/>
      <c r="G95" s="140"/>
      <c r="H95" s="82"/>
      <c r="I95" s="83"/>
      <c r="M95" s="144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3:23" ht="20.100000000000001" customHeight="1" x14ac:dyDescent="0.15">
      <c r="C96" s="14"/>
      <c r="D96" s="81" t="s">
        <v>45</v>
      </c>
      <c r="E96" s="131"/>
      <c r="F96" s="131"/>
      <c r="G96" s="140"/>
      <c r="H96" s="82"/>
      <c r="I96" s="83"/>
      <c r="M96" s="144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3:23" ht="20.100000000000001" customHeight="1" thickBot="1" x14ac:dyDescent="0.2">
      <c r="C97" s="99"/>
      <c r="D97" s="92" t="s">
        <v>46</v>
      </c>
      <c r="E97" s="133"/>
      <c r="F97" s="133"/>
      <c r="G97" s="143"/>
      <c r="H97" s="85"/>
      <c r="I97" s="86"/>
      <c r="M97" s="144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3:23" ht="20.100000000000001" customHeight="1" thickBot="1" x14ac:dyDescent="0.2">
      <c r="C98" s="100"/>
      <c r="D98" s="228" t="str">
        <f>連名契約【税込用】必要積算経費一覧表_当該年度!D36</f>
        <v>７　消費税相当額（大項目合計）</v>
      </c>
      <c r="E98" s="229"/>
      <c r="F98" s="229"/>
      <c r="G98" s="229"/>
      <c r="H98" s="35"/>
      <c r="I98" s="42">
        <f>明細Ⅰ【物品費】!$I21+明細Ⅱ【人件費・謝金】!$I21+明細Ⅲ【旅費】!$I21+明細Ⅳ【その他】!$I21</f>
        <v>0</v>
      </c>
      <c r="J98" s="31">
        <f>明細Ⅰ【物品費】!$J21+明細Ⅱ【人件費・謝金】!$J21+明細Ⅲ【旅費】!$J21+明細Ⅳ【その他】!$J21</f>
        <v>0</v>
      </c>
      <c r="K98" s="37">
        <f>$J98</f>
        <v>0</v>
      </c>
    </row>
    <row r="99" spans="3:23" ht="20.100000000000001" customHeight="1" x14ac:dyDescent="0.15">
      <c r="D99" s="17"/>
    </row>
    <row r="100" spans="3:23" ht="20.100000000000001" customHeight="1" x14ac:dyDescent="0.15">
      <c r="J100" s="41"/>
    </row>
  </sheetData>
  <sheetProtection algorithmName="SHA-512" hashValue="76O6pqmAfymV2wOAWoKiDC/Rq2cU3rj+M9nX5uBningZ4zx6fri/2+/M3RrSCx9vjlK2rGvXNG87m1XFv29Dwg==" saltValue="S2TG6Wph+F92irGRrkA09w==" spinCount="100000" sheet="1" formatCells="0" formatRows="0" insertRows="0"/>
  <protectedRanges>
    <protectedRange sqref="M20:W97" name="範囲2"/>
    <protectedRange sqref="D23:I42 D44:I48 D61:I70 D78:I97 D50:I59 D49 D72:I76" name="範囲1_1"/>
  </protectedRanges>
  <mergeCells count="23">
    <mergeCell ref="D98:G98"/>
    <mergeCell ref="C21:G21"/>
    <mergeCell ref="D22:G22"/>
    <mergeCell ref="D43:G43"/>
    <mergeCell ref="D49:G49"/>
    <mergeCell ref="D71:G71"/>
    <mergeCell ref="D60:G60"/>
    <mergeCell ref="D77:G77"/>
    <mergeCell ref="C12:H12"/>
    <mergeCell ref="C17:D17"/>
    <mergeCell ref="C18:D18"/>
    <mergeCell ref="C15:D15"/>
    <mergeCell ref="E14:H14"/>
    <mergeCell ref="E15:H15"/>
    <mergeCell ref="G17:H17"/>
    <mergeCell ref="K19:K20"/>
    <mergeCell ref="I19:J19"/>
    <mergeCell ref="C19:G19"/>
    <mergeCell ref="C14:D14"/>
    <mergeCell ref="H19:H20"/>
    <mergeCell ref="C16:D16"/>
    <mergeCell ref="E16:H16"/>
    <mergeCell ref="E18:H18"/>
  </mergeCells>
  <phoneticPr fontId="5"/>
  <dataValidations count="1">
    <dataValidation type="whole" operator="greaterThanOrEqual" allowBlank="1" showInputMessage="1" showErrorMessage="1" error="整数を入力してください。" sqref="H23:I42 H78:I97 H72:I76 H61:I70 H50:I59 H44:I48">
      <formula1>0</formula1>
    </dataValidation>
  </dataValidations>
  <pageMargins left="0.98425196850393704" right="0.39370078740157483" top="1.1811023622047245" bottom="0.59055118110236227" header="0.51181102362204722" footer="0.11811023622047245"/>
  <pageSetup paperSize="9" scale="58" fitToHeight="0" orientation="portrait" horizontalDpi="400" verticalDpi="400" r:id="rId1"/>
  <headerFooter alignWithMargins="0">
    <oddHeader>&amp;L(29-1)
様式１－１－1別紙１&amp;R年度別実施計画書別紙１</oddHeader>
    <oddFooter>&amp;C&amp;P／&amp;N</oddFooter>
  </headerFooter>
  <rowBreaks count="1" manualBreakCount="1"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連名契約【税込用】必要積算経費一覧表_当該年度</vt:lpstr>
      <vt:lpstr>明細Ⅰ【物品費】</vt:lpstr>
      <vt:lpstr>明細Ⅱ【人件費・謝金】</vt:lpstr>
      <vt:lpstr>明細Ⅲ【旅費】</vt:lpstr>
      <vt:lpstr>明細Ⅳ【その他】</vt:lpstr>
      <vt:lpstr>明細Ⅰ【物品費】!Print_Area</vt:lpstr>
      <vt:lpstr>明細Ⅱ【人件費・謝金】!Print_Area</vt:lpstr>
      <vt:lpstr>明細Ⅲ【旅費】!Print_Area</vt:lpstr>
      <vt:lpstr>明細Ⅳ【その他】!Print_Area</vt:lpstr>
      <vt:lpstr>連名契約【税込用】必要積算経費一覧表_当該年度!Print_Area</vt:lpstr>
      <vt:lpstr>明細Ⅰ【物品費】!Print_Titles</vt:lpstr>
      <vt:lpstr>明細Ⅱ【人件費・謝金】!Print_Titles</vt:lpstr>
      <vt:lpstr>明細Ⅲ【旅費】!Print_Titles</vt:lpstr>
      <vt:lpstr>明細Ⅳ【その他】!Print_Titles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2013-06-26T00:18:25Z</dcterms:created>
  <dcterms:modified xsi:type="dcterms:W3CDTF">2017-02-20T05:59:15Z</dcterms:modified>
</cp:coreProperties>
</file>