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47BE0B14-99E9-451B-9376-B81514AC9644}" xr6:coauthVersionLast="31" xr6:coauthVersionMax="31" xr10:uidLastSave="{00000000-0000-0000-0000-000000000000}"/>
  <bookViews>
    <workbookView xWindow="0" yWindow="0" windowWidth="28800" windowHeight="11370" xr2:uid="{00000000-000D-0000-FFFF-FFFF00000000}"/>
  </bookViews>
  <sheets>
    <sheet name="連名契約【税抜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明細Ⅰ【物品費】!$C$11:$H$56</definedName>
    <definedName name="_xlnm.Print_Area" localSheetId="2">明細Ⅱ【人件費・謝金】!$C$11:$H$51</definedName>
    <definedName name="_xlnm.Print_Area" localSheetId="3">明細Ⅲ【旅費】!$C$11:$H$50</definedName>
    <definedName name="_xlnm.Print_Area" localSheetId="4">明細Ⅳ【その他】!$C$11:$H$85</definedName>
    <definedName name="_xlnm.Print_Area" localSheetId="0">連名契約【税抜用】必要積算経費一覧表_当該年度!$C$12:$I$48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明細Ⅳ【その他】!$11:$18</definedName>
    <definedName name="管理番号">#REF!</definedName>
  </definedNames>
  <calcPr calcId="179017"/>
</workbook>
</file>

<file path=xl/calcChain.xml><?xml version="1.0" encoding="utf-8"?>
<calcChain xmlns="http://schemas.openxmlformats.org/spreadsheetml/2006/main">
  <c r="H19" i="9" l="1"/>
  <c r="H44" i="4" l="1"/>
  <c r="G28" i="4" l="1"/>
  <c r="E13" i="7" l="1"/>
  <c r="E13" i="9"/>
  <c r="C16" i="9"/>
  <c r="E15" i="8"/>
  <c r="E15" i="9"/>
  <c r="E14" i="9"/>
  <c r="E13" i="5"/>
  <c r="E15" i="7"/>
  <c r="E14" i="7"/>
  <c r="E15" i="5"/>
  <c r="E14" i="5"/>
  <c r="E14" i="8"/>
  <c r="E13" i="8"/>
  <c r="F35" i="4" l="1"/>
  <c r="H20" i="5" l="1"/>
  <c r="H20" i="7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H36" i="5"/>
  <c r="G22" i="4" s="1"/>
  <c r="H41" i="7"/>
  <c r="G25" i="4" s="1"/>
  <c r="H20" i="9"/>
  <c r="G27" i="4" s="1"/>
  <c r="H20" i="8"/>
  <c r="G29" i="4" s="1"/>
  <c r="H41" i="8"/>
  <c r="G30" i="4" s="1"/>
  <c r="H47" i="8"/>
  <c r="G31" i="4" s="1"/>
  <c r="H58" i="8"/>
  <c r="G32" i="4" s="1"/>
  <c r="H69" i="8"/>
  <c r="G33" i="4" s="1"/>
  <c r="H75" i="8"/>
  <c r="G34" i="4" s="1"/>
  <c r="E16" i="8"/>
  <c r="E16" i="9"/>
  <c r="E16" i="7"/>
  <c r="E16" i="5"/>
  <c r="A1" i="8"/>
  <c r="A1" i="9"/>
  <c r="A1" i="7"/>
  <c r="A1" i="5"/>
  <c r="C16" i="5"/>
  <c r="D20" i="9"/>
  <c r="C19" i="9"/>
  <c r="C19" i="8"/>
  <c r="C16" i="8"/>
  <c r="C16" i="7"/>
  <c r="D75" i="8"/>
  <c r="D69" i="8"/>
  <c r="D58" i="8"/>
  <c r="D47" i="8"/>
  <c r="D41" i="8"/>
  <c r="D20" i="8"/>
  <c r="D41" i="7"/>
  <c r="D20" i="7"/>
  <c r="C19" i="7"/>
  <c r="D36" i="5"/>
  <c r="D20" i="5"/>
  <c r="C19" i="5"/>
  <c r="H19" i="8" l="1"/>
  <c r="H28" i="4" s="1"/>
  <c r="H19" i="7"/>
  <c r="G23" i="4" s="1"/>
  <c r="H23" i="4" s="1"/>
  <c r="G24" i="4"/>
  <c r="G26" i="4"/>
  <c r="H26" i="4" s="1"/>
  <c r="H19" i="5"/>
  <c r="G20" i="4" s="1"/>
  <c r="G21" i="4"/>
  <c r="F37" i="4"/>
  <c r="F39" i="4" s="1"/>
  <c r="F41" i="4" s="1"/>
  <c r="G35" i="4" l="1"/>
  <c r="H35" i="4" s="1"/>
  <c r="H20" i="4"/>
  <c r="G47" i="4" s="1"/>
  <c r="G36" i="4"/>
  <c r="H36" i="4" l="1"/>
  <c r="G37" i="4"/>
  <c r="G39" i="4" s="1"/>
  <c r="H37" i="4" l="1"/>
  <c r="G40" i="4"/>
  <c r="H39" i="4" l="1"/>
  <c r="H40" i="4" l="1"/>
  <c r="G41" i="4"/>
  <c r="H41" i="4" s="1"/>
  <c r="F42" i="4" s="1"/>
</calcChain>
</file>

<file path=xl/sharedStrings.xml><?xml version="1.0" encoding="utf-8"?>
<sst xmlns="http://schemas.openxmlformats.org/spreadsheetml/2006/main" count="264" uniqueCount="126">
  <si>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</si>
  <si>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</si>
  <si>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</si>
  <si>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</si>
  <si>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</si>
  <si>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</si>
  <si>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</si>
  <si>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</si>
  <si>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</si>
  <si>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</si>
  <si>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</si>
  <si>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</si>
  <si>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</si>
  <si>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</si>
  <si>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2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</si>
  <si>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</si>
  <si>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</si>
  <si>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</si>
  <si>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</si>
  <si>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</si>
  <si>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</si>
  <si>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</si>
  <si>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</si>
  <si>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</si>
  <si>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</si>
  <si>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４）</t>
    <phoneticPr fontId="5"/>
  </si>
  <si>
    <t>５）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</si>
  <si>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</si>
  <si>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</si>
  <si>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</si>
  <si>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</si>
  <si>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</si>
  <si>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</si>
  <si>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</si>
  <si>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</si>
  <si>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</si>
  <si>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</si>
  <si>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</si>
  <si>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</si>
  <si>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</si>
  <si>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</si>
  <si>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</si>
  <si>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</si>
  <si>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１）</t>
    <phoneticPr fontId="5"/>
  </si>
  <si>
    <t>２）</t>
    <phoneticPr fontId="5"/>
  </si>
  <si>
    <t>３）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</si>
  <si>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</si>
  <si>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</si>
  <si>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</si>
  <si>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</si>
  <si>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</si>
  <si>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</si>
  <si>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</si>
  <si>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</si>
  <si>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</si>
  <si>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</si>
  <si>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</si>
  <si>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</si>
  <si>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</si>
  <si>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</si>
  <si>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</si>
  <si>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</si>
  <si>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</si>
  <si>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</si>
  <si>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</si>
  <si>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</si>
  <si>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</si>
  <si>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</si>
  <si>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</si>
  <si>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</si>
  <si>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</si>
  <si>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</si>
  <si>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</si>
  <si>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</si>
  <si>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１５）</t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</si>
  <si>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</si>
  <si>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</si>
  <si>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２）</t>
    <phoneticPr fontId="5"/>
  </si>
  <si>
    <t>１６）</t>
    <phoneticPr fontId="5"/>
  </si>
  <si>
    <t>１７）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</si>
  <si>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</si>
  <si>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</si>
  <si>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</si>
  <si>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</si>
  <si>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</si>
  <si>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</si>
  <si>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５）</t>
    <phoneticPr fontId="5"/>
  </si>
  <si>
    <t>６）</t>
    <phoneticPr fontId="5"/>
  </si>
  <si>
    <t>５）</t>
    <phoneticPr fontId="5"/>
  </si>
  <si>
    <t>６）</t>
    <phoneticPr fontId="5"/>
  </si>
  <si>
    <t>Ⅴ　一般管理費</t>
    <rPh sb="2" eb="4">
      <t>イッパン</t>
    </rPh>
    <rPh sb="4" eb="7">
      <t>カンリヒ</t>
    </rPh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</si>
  <si>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</si>
  <si>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</si>
  <si>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額【税抜】</t>
    <rPh sb="0" eb="1">
      <t>キン</t>
    </rPh>
    <rPh sb="2" eb="3">
      <t>ガク</t>
    </rPh>
    <rPh sb="4" eb="5">
      <t>ゼイ</t>
    </rPh>
    <rPh sb="5" eb="6">
      <t>ヌ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</si>
  <si>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</si>
  <si>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t>　　総経費(Ⅰ＋Ⅱ＋Ⅲ＋Ⅳ＋Ⅴ＋Ⅵ)</t>
    <phoneticPr fontId="5"/>
  </si>
  <si>
    <t>［記入要領］</t>
  </si>
  <si>
    <t>項　目</t>
    <rPh sb="0" eb="1">
      <t>コウ</t>
    </rPh>
    <rPh sb="2" eb="3">
      <t>メ</t>
    </rPh>
    <phoneticPr fontId="5"/>
  </si>
  <si>
    <t>消費税率</t>
    <rPh sb="0" eb="3">
      <t>ショウヒゼイ</t>
    </rPh>
    <rPh sb="3" eb="4">
      <t>リツ</t>
    </rPh>
    <phoneticPr fontId="5"/>
  </si>
  <si>
    <t>消費税（外税額）</t>
    <rPh sb="4" eb="6">
      <t>ソトゼイ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</si>
  <si>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</si>
  <si>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必要積算経費一覧表【連名契約】【税抜用】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レンメイ</t>
    </rPh>
    <rPh sb="12" eb="14">
      <t>ケイヤク</t>
    </rPh>
    <rPh sb="16" eb="18">
      <t>ゼイヌキ</t>
    </rPh>
    <rPh sb="18" eb="19">
      <t>ヨウ</t>
    </rPh>
    <phoneticPr fontId="5"/>
  </si>
  <si>
    <t>改版日：</t>
    <rPh sb="0" eb="2">
      <t>カイハン</t>
    </rPh>
    <rPh sb="2" eb="3">
      <t>ビ</t>
    </rPh>
    <phoneticPr fontId="2"/>
  </si>
  <si>
    <t>999A0101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</si>
  <si>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</si>
  <si>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○○○○の研究開発</t>
    <phoneticPr fontId="5"/>
  </si>
  <si>
    <t>△△△△の研究</t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</si>
  <si>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</si>
  <si>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</si>
  <si>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・文字入力が不要なセルは空欄にしておいてください。</t>
  </si>
  <si>
    <t>　　・一般管理費率は小数点第１位までの数値（一般管理費率計算書で提示した率）を記入してください。</t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</si>
  <si>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</si>
  <si>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Ⅵ　再委託費</t>
    <phoneticPr fontId="5"/>
  </si>
  <si>
    <t>備　考</t>
    <phoneticPr fontId="5"/>
  </si>
  <si>
    <t>一般管理費率上限値</t>
    <rPh sb="0" eb="2">
      <t>イッパン</t>
    </rPh>
    <rPh sb="2" eb="5">
      <t>カンリヒ</t>
    </rPh>
    <rPh sb="5" eb="6">
      <t>リツ</t>
    </rPh>
    <rPh sb="6" eb="9">
      <t>ジョウゲンチ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</si>
  <si>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</si>
  <si>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</si>
  <si>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</si>
  <si>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rPh sb="0" eb="2">
      <t>ケイヤク</t>
    </rPh>
    <rPh sb="2" eb="4">
      <t>キンガク</t>
    </rPh>
    <rPh sb="5" eb="6">
      <t>タイ</t>
    </rPh>
    <rPh sb="9" eb="11">
      <t>チョクセツ</t>
    </rPh>
    <rPh sb="11" eb="12">
      <t>ヒ</t>
    </rPh>
    <rPh sb="13" eb="16">
      <t>ダイコウモク</t>
    </rPh>
    <rPh sb="20" eb="22">
      <t>ソウガク</t>
    </rPh>
    <rPh sb="23" eb="25">
      <t>リュウヨウ</t>
    </rPh>
    <rPh sb="25" eb="26">
      <t>リツ</t>
    </rPh>
    <phoneticPr fontId="5"/>
  </si>
  <si>
    <t>未選択</t>
  </si>
  <si>
    <t>受託者名称：</t>
    <rPh sb="0" eb="3">
      <t>ジュタクシャ</t>
    </rPh>
    <rPh sb="3" eb="5">
      <t>メイショウ</t>
    </rPh>
    <phoneticPr fontId="5"/>
  </si>
  <si>
    <t>××××株式会社</t>
    <phoneticPr fontId="5"/>
  </si>
  <si>
    <t>副題：</t>
    <phoneticPr fontId="5"/>
  </si>
  <si>
    <t>　　・変更時は、前回までの変更箇所を黒字、今回の変更箇所を赤字にしてください。</t>
    <rPh sb="9" eb="10">
      <t>カイ</t>
    </rPh>
    <rPh sb="21" eb="23">
      <t>コンカイ</t>
    </rPh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</si>
  <si>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</si>
  <si>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様式1-1-1a（2019-1）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</si>
</sst>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5" xfId="5" applyFont="1" applyBorder="1" applyAlignment="1" applyProtection="1">
      <alignment vertical="center"/>
    </xf>
    <xf numFmtId="176" fontId="8" fillId="2" borderId="6" xfId="5" applyNumberFormat="1" applyFont="1" applyFill="1" applyBorder="1" applyAlignment="1" applyProtection="1">
      <alignment vertical="center"/>
    </xf>
    <xf numFmtId="0" fontId="7" fillId="0" borderId="2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36" xfId="5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176" fontId="3" fillId="2" borderId="37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176" fontId="3" fillId="2" borderId="39" xfId="5" applyNumberFormat="1" applyFont="1" applyFill="1" applyBorder="1" applyAlignment="1" applyProtection="1">
      <alignment vertical="center"/>
    </xf>
    <xf numFmtId="176" fontId="3" fillId="2" borderId="40" xfId="5" applyNumberFormat="1" applyFont="1" applyFill="1" applyBorder="1" applyAlignment="1" applyProtection="1">
      <alignment vertical="center"/>
    </xf>
    <xf numFmtId="176" fontId="3" fillId="2" borderId="41" xfId="5" applyNumberFormat="1" applyFont="1" applyFill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0" fillId="0" borderId="0" xfId="0" applyFont="1">
      <alignment vertical="center"/>
    </xf>
    <xf numFmtId="176" fontId="10" fillId="2" borderId="5" xfId="5" applyNumberFormat="1" applyFont="1" applyFill="1" applyBorder="1" applyAlignment="1" applyProtection="1">
      <alignment vertical="center"/>
    </xf>
    <xf numFmtId="176" fontId="10" fillId="2" borderId="31" xfId="5" applyNumberFormat="1" applyFont="1" applyFill="1" applyBorder="1" applyAlignment="1" applyProtection="1">
      <alignment vertical="center"/>
    </xf>
    <xf numFmtId="176" fontId="7" fillId="2" borderId="48" xfId="5" applyNumberFormat="1" applyFont="1" applyFill="1" applyBorder="1" applyAlignment="1" applyProtection="1">
      <alignment vertical="center"/>
    </xf>
    <xf numFmtId="176" fontId="10" fillId="2" borderId="38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12" fillId="0" borderId="0" xfId="5" applyFont="1" applyAlignment="1">
      <alignment vertical="center" wrapText="1" shrinkToFit="1"/>
    </xf>
    <xf numFmtId="0" fontId="13" fillId="0" borderId="0" xfId="5" applyFont="1" applyAlignment="1">
      <alignment vertical="center"/>
    </xf>
    <xf numFmtId="0" fontId="0" fillId="0" borderId="0" xfId="0" applyBorder="1" applyAlignment="1">
      <alignment vertical="center" wrapText="1"/>
    </xf>
    <xf numFmtId="176" fontId="10" fillId="3" borderId="56" xfId="5" applyNumberFormat="1" applyFont="1" applyFill="1" applyBorder="1" applyAlignment="1" applyProtection="1">
      <alignment vertical="center"/>
    </xf>
    <xf numFmtId="9" fontId="3" fillId="0" borderId="0" xfId="1" applyFont="1" applyFill="1" applyBorder="1" applyAlignment="1" applyProtection="1">
      <alignment horizontal="left" vertical="center"/>
    </xf>
    <xf numFmtId="9" fontId="3" fillId="4" borderId="55" xfId="1" applyFont="1" applyFill="1" applyBorder="1" applyAlignment="1" applyProtection="1">
      <alignment horizontal="center" vertical="center"/>
      <protection locked="0"/>
    </xf>
    <xf numFmtId="0" fontId="7" fillId="4" borderId="7" xfId="5" applyFont="1" applyFill="1" applyBorder="1" applyAlignment="1" applyProtection="1">
      <alignment horizontal="right" vertical="center"/>
      <protection locked="0"/>
    </xf>
    <xf numFmtId="176" fontId="7" fillId="4" borderId="10" xfId="5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right" vertical="center"/>
      <protection locked="0"/>
    </xf>
    <xf numFmtId="176" fontId="7" fillId="4" borderId="14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18" xfId="5" applyNumberFormat="1" applyFont="1" applyFill="1" applyBorder="1" applyAlignment="1" applyProtection="1">
      <alignment vertical="center"/>
      <protection locked="0"/>
    </xf>
    <xf numFmtId="0" fontId="7" fillId="4" borderId="21" xfId="5" applyFont="1" applyFill="1" applyBorder="1" applyAlignment="1" applyProtection="1">
      <alignment horizontal="right" vertical="center"/>
      <protection locked="0"/>
    </xf>
    <xf numFmtId="176" fontId="7" fillId="4" borderId="24" xfId="5" applyNumberFormat="1" applyFont="1" applyFill="1" applyBorder="1" applyAlignment="1" applyProtection="1">
      <alignment vertical="center"/>
      <protection locked="0"/>
    </xf>
    <xf numFmtId="0" fontId="7" fillId="4" borderId="32" xfId="5" applyFont="1" applyFill="1" applyBorder="1" applyAlignment="1" applyProtection="1">
      <alignment horizontal="right" vertical="center"/>
      <protection locked="0"/>
    </xf>
    <xf numFmtId="176" fontId="7" fillId="4" borderId="35" xfId="5" applyNumberFormat="1" applyFont="1" applyFill="1" applyBorder="1" applyAlignment="1" applyProtection="1">
      <alignment vertical="center"/>
      <protection locked="0"/>
    </xf>
    <xf numFmtId="0" fontId="7" fillId="4" borderId="25" xfId="5" applyFont="1" applyFill="1" applyBorder="1" applyAlignment="1" applyProtection="1">
      <alignment horizontal="right" vertical="center"/>
      <protection locked="0"/>
    </xf>
    <xf numFmtId="176" fontId="7" fillId="4" borderId="27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0" xfId="5" applyFont="1" applyFill="1" applyAlignment="1">
      <alignment vertical="center"/>
    </xf>
    <xf numFmtId="0" fontId="16" fillId="4" borderId="44" xfId="5" applyFont="1" applyFill="1" applyBorder="1" applyAlignment="1" applyProtection="1">
      <alignment horizontal="left" vertical="center"/>
      <protection locked="0"/>
    </xf>
    <xf numFmtId="0" fontId="16" fillId="4" borderId="45" xfId="5" applyFont="1" applyFill="1" applyBorder="1" applyAlignment="1" applyProtection="1">
      <alignment horizontal="left" vertical="center"/>
      <protection locked="0"/>
    </xf>
    <xf numFmtId="0" fontId="16" fillId="4" borderId="43" xfId="5" applyFont="1" applyFill="1" applyBorder="1" applyAlignment="1" applyProtection="1">
      <alignment horizontal="left" vertical="center"/>
      <protection locked="0"/>
    </xf>
    <xf numFmtId="0" fontId="16" fillId="4" borderId="46" xfId="5" applyFont="1" applyFill="1" applyBorder="1" applyAlignment="1" applyProtection="1">
      <alignment horizontal="left" vertical="center"/>
      <protection locked="0"/>
    </xf>
    <xf numFmtId="177" fontId="16" fillId="4" borderId="43" xfId="5" applyNumberFormat="1" applyFont="1" applyFill="1" applyBorder="1" applyAlignment="1" applyProtection="1">
      <alignment horizontal="left" vertical="center"/>
      <protection locked="0"/>
    </xf>
    <xf numFmtId="0" fontId="16" fillId="4" borderId="47" xfId="5" applyFont="1" applyFill="1" applyBorder="1" applyAlignment="1" applyProtection="1">
      <alignment horizontal="left" vertical="center"/>
      <protection locked="0"/>
    </xf>
    <xf numFmtId="0" fontId="16" fillId="4" borderId="46" xfId="5" quotePrefix="1" applyFont="1" applyFill="1" applyBorder="1" applyAlignment="1" applyProtection="1">
      <alignment horizontal="left" vertical="center"/>
      <protection locked="0"/>
    </xf>
    <xf numFmtId="0" fontId="16" fillId="4" borderId="49" xfId="5" applyNumberFormat="1" applyFont="1" applyFill="1" applyBorder="1" applyAlignment="1" applyProtection="1">
      <alignment horizontal="left" vertical="center"/>
      <protection locked="0"/>
    </xf>
    <xf numFmtId="0" fontId="16" fillId="4" borderId="46" xfId="5" applyNumberFormat="1" applyFont="1" applyFill="1" applyBorder="1" applyAlignment="1" applyProtection="1">
      <alignment horizontal="left" vertical="center"/>
      <protection locked="0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8" fillId="4" borderId="8" xfId="5" applyFont="1" applyFill="1" applyBorder="1" applyAlignment="1" applyProtection="1">
      <alignment vertical="center" wrapText="1"/>
      <protection locked="0"/>
    </xf>
    <xf numFmtId="0" fontId="18" fillId="4" borderId="9" xfId="5" applyFont="1" applyFill="1" applyBorder="1" applyAlignment="1" applyProtection="1">
      <alignment vertical="center" wrapText="1"/>
      <protection locked="0"/>
    </xf>
    <xf numFmtId="0" fontId="18" fillId="4" borderId="12" xfId="5" applyFont="1" applyFill="1" applyBorder="1" applyAlignment="1" applyProtection="1">
      <alignment vertical="center" wrapText="1"/>
      <protection locked="0"/>
    </xf>
    <xf numFmtId="0" fontId="18" fillId="4" borderId="13" xfId="5" applyFont="1" applyFill="1" applyBorder="1" applyAlignment="1" applyProtection="1">
      <alignment vertical="center" wrapText="1"/>
      <protection locked="0"/>
    </xf>
    <xf numFmtId="0" fontId="18" fillId="4" borderId="22" xfId="5" applyFont="1" applyFill="1" applyBorder="1" applyAlignment="1" applyProtection="1">
      <alignment vertical="center" wrapText="1"/>
      <protection locked="0"/>
    </xf>
    <xf numFmtId="0" fontId="18" fillId="4" borderId="23" xfId="5" applyFont="1" applyFill="1" applyBorder="1" applyAlignment="1" applyProtection="1">
      <alignment vertical="center" wrapText="1"/>
      <protection locked="0"/>
    </xf>
    <xf numFmtId="0" fontId="18" fillId="4" borderId="30" xfId="5" applyFont="1" applyFill="1" applyBorder="1" applyAlignment="1" applyProtection="1">
      <alignment vertical="center" wrapText="1"/>
      <protection locked="0"/>
    </xf>
    <xf numFmtId="0" fontId="18" fillId="4" borderId="28" xfId="5" applyFont="1" applyFill="1" applyBorder="1" applyAlignment="1" applyProtection="1">
      <alignment vertical="center" wrapText="1"/>
      <protection locked="0"/>
    </xf>
    <xf numFmtId="0" fontId="18" fillId="4" borderId="33" xfId="5" applyFont="1" applyFill="1" applyBorder="1" applyAlignment="1" applyProtection="1">
      <alignment vertical="center" wrapText="1"/>
      <protection locked="0"/>
    </xf>
    <xf numFmtId="0" fontId="18" fillId="4" borderId="34" xfId="5" applyFont="1" applyFill="1" applyBorder="1" applyAlignment="1" applyProtection="1">
      <alignment vertical="center" wrapText="1"/>
      <protection locked="0"/>
    </xf>
    <xf numFmtId="0" fontId="18" fillId="0" borderId="5" xfId="5" applyFont="1" applyBorder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Fill="1" applyAlignment="1">
      <alignment vertical="center"/>
    </xf>
    <xf numFmtId="0" fontId="20" fillId="0" borderId="0" xfId="5" applyFont="1" applyAlignment="1" applyProtection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22" fillId="0" borderId="0" xfId="5" applyFont="1" applyAlignment="1" applyProtection="1">
      <alignment vertical="center"/>
    </xf>
    <xf numFmtId="177" fontId="4" fillId="0" borderId="42" xfId="5" applyNumberFormat="1" applyFont="1" applyFill="1" applyBorder="1" applyAlignment="1" applyProtection="1">
      <alignment horizontal="center" vertical="center"/>
    </xf>
    <xf numFmtId="0" fontId="23" fillId="0" borderId="0" xfId="5" applyFont="1" applyAlignment="1" applyProtection="1">
      <alignment horizontal="right" vertical="center"/>
    </xf>
    <xf numFmtId="0" fontId="3" fillId="0" borderId="54" xfId="5" applyFont="1" applyBorder="1" applyAlignment="1">
      <alignment horizontal="center" vertical="center"/>
    </xf>
    <xf numFmtId="0" fontId="21" fillId="0" borderId="0" xfId="5" applyFont="1" applyAlignment="1" applyProtection="1">
      <alignment vertical="center"/>
    </xf>
    <xf numFmtId="0" fontId="16" fillId="4" borderId="78" xfId="5" applyNumberFormat="1" applyFont="1" applyFill="1" applyBorder="1" applyAlignment="1" applyProtection="1">
      <alignment horizontal="left" vertical="center"/>
      <protection locked="0"/>
    </xf>
    <xf numFmtId="9" fontId="16" fillId="4" borderId="43" xfId="5" applyNumberFormat="1" applyFont="1" applyFill="1" applyBorder="1" applyAlignment="1" applyProtection="1">
      <alignment horizontal="left" vertical="center"/>
      <protection locked="0"/>
    </xf>
    <xf numFmtId="0" fontId="24" fillId="4" borderId="19" xfId="5" applyFont="1" applyFill="1" applyBorder="1" applyAlignment="1" applyProtection="1">
      <alignment vertical="center"/>
      <protection locked="0"/>
    </xf>
    <xf numFmtId="0" fontId="24" fillId="4" borderId="12" xfId="5" applyFont="1" applyFill="1" applyBorder="1" applyAlignment="1" applyProtection="1">
      <alignment vertical="center"/>
      <protection locked="0"/>
    </xf>
    <xf numFmtId="0" fontId="18" fillId="4" borderId="8" xfId="5" applyFont="1" applyFill="1" applyBorder="1" applyAlignment="1" applyProtection="1">
      <alignment vertical="center"/>
      <protection locked="0"/>
    </xf>
    <xf numFmtId="0" fontId="18" fillId="4" borderId="9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/>
      <protection locked="0"/>
    </xf>
    <xf numFmtId="0" fontId="18" fillId="4" borderId="12" xfId="5" applyFont="1" applyFill="1" applyBorder="1" applyAlignment="1" applyProtection="1">
      <alignment vertical="center"/>
      <protection locked="0"/>
    </xf>
    <xf numFmtId="0" fontId="18" fillId="4" borderId="13" xfId="5" applyFont="1" applyFill="1" applyBorder="1" applyAlignment="1" applyProtection="1">
      <alignment vertical="center"/>
      <protection locked="0"/>
    </xf>
    <xf numFmtId="0" fontId="18" fillId="4" borderId="22" xfId="5" applyFont="1" applyFill="1" applyBorder="1" applyAlignment="1" applyProtection="1">
      <alignment vertical="center"/>
      <protection locked="0"/>
    </xf>
    <xf numFmtId="0" fontId="18" fillId="4" borderId="23" xfId="5" applyFont="1" applyFill="1" applyBorder="1" applyAlignment="1" applyProtection="1">
      <alignment vertical="center"/>
      <protection locked="0"/>
    </xf>
    <xf numFmtId="0" fontId="24" fillId="4" borderId="28" xfId="5" applyFont="1" applyFill="1" applyBorder="1" applyAlignment="1" applyProtection="1">
      <alignment vertical="center"/>
      <protection locked="0"/>
    </xf>
    <xf numFmtId="0" fontId="24" fillId="4" borderId="33" xfId="5" applyFont="1" applyFill="1" applyBorder="1" applyAlignment="1" applyProtection="1">
      <alignment vertical="center"/>
      <protection locked="0"/>
    </xf>
    <xf numFmtId="0" fontId="24" fillId="4" borderId="34" xfId="5" applyFont="1" applyFill="1" applyBorder="1" applyAlignment="1" applyProtection="1">
      <alignment vertical="center"/>
      <protection locked="0"/>
    </xf>
    <xf numFmtId="0" fontId="18" fillId="4" borderId="26" xfId="5" applyFont="1" applyFill="1" applyBorder="1" applyAlignment="1" applyProtection="1">
      <alignment vertical="center"/>
      <protection locked="0"/>
    </xf>
    <xf numFmtId="0" fontId="18" fillId="4" borderId="28" xfId="5" applyFont="1" applyFill="1" applyBorder="1" applyAlignment="1" applyProtection="1">
      <alignment vertical="center"/>
      <protection locked="0"/>
    </xf>
    <xf numFmtId="0" fontId="18" fillId="4" borderId="33" xfId="5" applyFont="1" applyFill="1" applyBorder="1" applyAlignment="1" applyProtection="1">
      <alignment vertical="center"/>
      <protection locked="0"/>
    </xf>
    <xf numFmtId="0" fontId="18" fillId="4" borderId="34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/>
      <protection locked="0"/>
    </xf>
    <xf numFmtId="0" fontId="18" fillId="4" borderId="17" xfId="5" applyFont="1" applyFill="1" applyBorder="1" applyAlignment="1" applyProtection="1">
      <alignment vertical="center" wrapText="1"/>
      <protection locked="0"/>
    </xf>
    <xf numFmtId="0" fontId="18" fillId="4" borderId="29" xfId="5" applyFont="1" applyFill="1" applyBorder="1" applyAlignment="1" applyProtection="1">
      <alignment vertical="center"/>
      <protection locked="0"/>
    </xf>
    <xf numFmtId="0" fontId="24" fillId="4" borderId="30" xfId="5" applyFont="1" applyFill="1" applyBorder="1" applyAlignment="1" applyProtection="1">
      <alignment vertical="center"/>
      <protection locked="0"/>
    </xf>
    <xf numFmtId="0" fontId="18" fillId="4" borderId="30" xfId="5" applyFont="1" applyFill="1" applyBorder="1" applyAlignment="1" applyProtection="1">
      <alignment vertical="center"/>
      <protection locked="0"/>
    </xf>
    <xf numFmtId="0" fontId="7" fillId="0" borderId="1" xfId="5" applyFont="1" applyBorder="1" applyAlignment="1" applyProtection="1">
      <alignment horizontal="center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</xf>
    <xf numFmtId="177" fontId="3" fillId="4" borderId="55" xfId="5" applyNumberFormat="1" applyFont="1" applyFill="1" applyBorder="1" applyAlignment="1" applyProtection="1">
      <alignment horizontal="center" vertical="center"/>
      <protection locked="0"/>
    </xf>
    <xf numFmtId="0" fontId="3" fillId="0" borderId="26" xfId="5" applyFont="1" applyBorder="1" applyAlignment="1" applyProtection="1">
      <alignment horizontal="left" vertical="center"/>
    </xf>
    <xf numFmtId="0" fontId="3" fillId="0" borderId="29" xfId="5" applyFont="1" applyBorder="1" applyAlignment="1" applyProtection="1">
      <alignment horizontal="left" vertical="center"/>
    </xf>
    <xf numFmtId="0" fontId="3" fillId="0" borderId="58" xfId="5" applyFont="1" applyBorder="1" applyAlignment="1" applyProtection="1">
      <alignment horizontal="left" vertical="center"/>
    </xf>
    <xf numFmtId="0" fontId="3" fillId="0" borderId="28" xfId="5" applyFont="1" applyBorder="1" applyAlignment="1" applyProtection="1">
      <alignment horizontal="left"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37" xfId="5" applyNumberFormat="1" applyFont="1" applyFill="1" applyBorder="1" applyAlignment="1" applyProtection="1">
      <alignment vertical="center"/>
    </xf>
    <xf numFmtId="176" fontId="3" fillId="0" borderId="39" xfId="5" applyNumberFormat="1" applyFont="1" applyFill="1" applyBorder="1" applyAlignment="1" applyProtection="1">
      <alignment vertical="center"/>
    </xf>
    <xf numFmtId="176" fontId="3" fillId="0" borderId="40" xfId="5" applyNumberFormat="1" applyFont="1" applyFill="1" applyBorder="1" applyAlignment="1" applyProtection="1">
      <alignment vertical="center"/>
    </xf>
    <xf numFmtId="176" fontId="3" fillId="0" borderId="41" xfId="5" applyNumberFormat="1" applyFont="1" applyFill="1" applyBorder="1" applyAlignment="1" applyProtection="1">
      <alignment vertical="center"/>
    </xf>
    <xf numFmtId="9" fontId="3" fillId="0" borderId="0" xfId="1" applyFont="1" applyFill="1" applyBorder="1" applyAlignment="1" applyProtection="1">
      <alignment horizontal="center" vertical="center"/>
      <protection locked="0"/>
    </xf>
    <xf numFmtId="177" fontId="13" fillId="0" borderId="0" xfId="5" applyNumberFormat="1" applyFont="1" applyFill="1" applyBorder="1" applyAlignment="1" applyProtection="1">
      <alignment horizontal="left" vertical="center"/>
      <protection locked="0"/>
    </xf>
    <xf numFmtId="0" fontId="25" fillId="0" borderId="0" xfId="5" applyFont="1" applyAlignment="1" applyProtection="1">
      <alignment vertical="center"/>
    </xf>
    <xf numFmtId="176" fontId="10" fillId="3" borderId="50" xfId="0" applyNumberFormat="1" applyFont="1" applyFill="1" applyBorder="1" applyAlignment="1" applyProtection="1">
      <alignment horizontal="right" vertical="center"/>
    </xf>
    <xf numFmtId="176" fontId="10" fillId="3" borderId="53" xfId="5" applyNumberFormat="1" applyFont="1" applyFill="1" applyBorder="1" applyAlignment="1" applyProtection="1">
      <alignment horizontal="right" vertical="center"/>
    </xf>
    <xf numFmtId="0" fontId="3" fillId="3" borderId="56" xfId="5" applyFont="1" applyFill="1" applyBorder="1" applyAlignment="1" applyProtection="1">
      <alignment horizontal="left" vertical="center"/>
    </xf>
    <xf numFmtId="176" fontId="10" fillId="3" borderId="58" xfId="0" applyNumberFormat="1" applyFont="1" applyFill="1" applyBorder="1" applyAlignment="1" applyProtection="1">
      <alignment horizontal="right" vertical="center"/>
    </xf>
    <xf numFmtId="176" fontId="10" fillId="2" borderId="40" xfId="5" applyNumberFormat="1" applyFont="1" applyFill="1" applyBorder="1" applyAlignment="1" applyProtection="1">
      <alignment vertical="center"/>
    </xf>
    <xf numFmtId="0" fontId="27" fillId="0" borderId="70" xfId="5" applyFont="1" applyBorder="1" applyAlignment="1" applyProtection="1">
      <alignment vertical="center"/>
    </xf>
    <xf numFmtId="0" fontId="26" fillId="0" borderId="0" xfId="5" applyFont="1" applyBorder="1" applyAlignment="1" applyProtection="1">
      <alignment vertical="center" wrapText="1"/>
    </xf>
    <xf numFmtId="56" fontId="18" fillId="4" borderId="8" xfId="5" applyNumberFormat="1" applyFont="1" applyFill="1" applyBorder="1" applyAlignment="1" applyProtection="1">
      <alignment vertical="center" wrapText="1"/>
      <protection locked="0"/>
    </xf>
    <xf numFmtId="56" fontId="18" fillId="4" borderId="12" xfId="5" applyNumberFormat="1" applyFont="1" applyFill="1" applyBorder="1" applyAlignment="1" applyProtection="1">
      <alignment vertical="center" wrapText="1"/>
      <protection locked="0"/>
    </xf>
    <xf numFmtId="0" fontId="18" fillId="0" borderId="0" xfId="5" applyFont="1" applyFill="1" applyAlignment="1" applyProtection="1">
      <alignment vertical="center"/>
    </xf>
    <xf numFmtId="176" fontId="10" fillId="4" borderId="46" xfId="5" applyNumberFormat="1" applyFont="1" applyFill="1" applyBorder="1" applyAlignment="1" applyProtection="1">
      <alignment horizontal="right" vertical="center"/>
      <protection locked="0"/>
    </xf>
    <xf numFmtId="0" fontId="7" fillId="0" borderId="79" xfId="5" applyFont="1" applyBorder="1" applyAlignment="1" applyProtection="1">
      <alignment vertical="center"/>
    </xf>
    <xf numFmtId="176" fontId="10" fillId="3" borderId="38" xfId="5" applyNumberFormat="1" applyFont="1" applyFill="1" applyBorder="1" applyAlignment="1" applyProtection="1">
      <alignment vertical="center"/>
    </xf>
    <xf numFmtId="176" fontId="10" fillId="3" borderId="78" xfId="5" applyNumberFormat="1" applyFont="1" applyFill="1" applyBorder="1" applyAlignment="1" applyProtection="1">
      <alignment vertical="center"/>
    </xf>
    <xf numFmtId="0" fontId="7" fillId="4" borderId="80" xfId="5" applyFont="1" applyFill="1" applyBorder="1" applyAlignment="1" applyProtection="1">
      <alignment horizontal="right" vertical="center"/>
      <protection locked="0"/>
    </xf>
    <xf numFmtId="10" fontId="3" fillId="3" borderId="74" xfId="1" applyNumberFormat="1" applyFont="1" applyFill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left" vertical="center"/>
    </xf>
    <xf numFmtId="0" fontId="3" fillId="0" borderId="68" xfId="5" applyFont="1" applyBorder="1" applyAlignment="1" applyProtection="1">
      <alignment horizontal="left" vertical="center"/>
    </xf>
    <xf numFmtId="0" fontId="3" fillId="0" borderId="21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72" xfId="5" applyFont="1" applyBorder="1" applyAlignment="1">
      <alignment horizontal="center" vertical="center" wrapText="1"/>
    </xf>
    <xf numFmtId="0" fontId="3" fillId="0" borderId="73" xfId="5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5" fillId="4" borderId="0" xfId="0" applyNumberFormat="1" applyFont="1" applyFill="1" applyAlignment="1" applyProtection="1">
      <alignment vertical="center" shrinkToFit="1"/>
      <protection locked="0"/>
    </xf>
    <xf numFmtId="0" fontId="4" fillId="0" borderId="65" xfId="5" applyFont="1" applyBorder="1" applyAlignment="1" applyProtection="1">
      <alignment horizontal="center" vertical="center" wrapText="1"/>
    </xf>
    <xf numFmtId="0" fontId="4" fillId="0" borderId="74" xfId="5" applyFont="1" applyBorder="1" applyAlignment="1" applyProtection="1">
      <alignment horizontal="center" vertical="center"/>
    </xf>
    <xf numFmtId="0" fontId="28" fillId="0" borderId="62" xfId="5" applyFont="1" applyBorder="1" applyAlignment="1" applyProtection="1">
      <alignment horizontal="center" vertical="center"/>
    </xf>
    <xf numFmtId="0" fontId="3" fillId="0" borderId="72" xfId="5" applyFont="1" applyBorder="1" applyAlignment="1">
      <alignment horizontal="center" vertical="center"/>
    </xf>
    <xf numFmtId="0" fontId="3" fillId="0" borderId="65" xfId="5" applyFont="1" applyBorder="1" applyAlignment="1" applyProtection="1">
      <alignment horizontal="center" vertical="center"/>
    </xf>
    <xf numFmtId="0" fontId="3" fillId="0" borderId="74" xfId="5" applyFont="1" applyBorder="1" applyAlignment="1" applyProtection="1">
      <alignment horizontal="center" vertical="center"/>
    </xf>
    <xf numFmtId="0" fontId="3" fillId="0" borderId="11" xfId="5" applyFont="1" applyBorder="1" applyAlignment="1" applyProtection="1">
      <alignment horizontal="left" vertical="center"/>
    </xf>
    <xf numFmtId="0" fontId="3" fillId="0" borderId="64" xfId="5" applyFont="1" applyBorder="1" applyAlignment="1" applyProtection="1">
      <alignment horizontal="left" vertical="center"/>
    </xf>
    <xf numFmtId="0" fontId="3" fillId="0" borderId="66" xfId="5" applyFont="1" applyBorder="1" applyAlignment="1" applyProtection="1">
      <alignment horizontal="left" vertical="center"/>
    </xf>
    <xf numFmtId="0" fontId="3" fillId="0" borderId="52" xfId="5" applyFont="1" applyBorder="1" applyAlignment="1" applyProtection="1">
      <alignment horizontal="left" vertical="center"/>
    </xf>
    <xf numFmtId="0" fontId="3" fillId="0" borderId="67" xfId="5" applyFont="1" applyBorder="1" applyAlignment="1" applyProtection="1">
      <alignment horizontal="left" vertical="center"/>
    </xf>
    <xf numFmtId="0" fontId="3" fillId="0" borderId="65" xfId="5" applyFont="1" applyBorder="1" applyAlignment="1" applyProtection="1">
      <alignment horizontal="left" vertical="center"/>
    </xf>
    <xf numFmtId="0" fontId="3" fillId="0" borderId="59" xfId="5" applyFont="1" applyBorder="1" applyAlignment="1" applyProtection="1">
      <alignment horizontal="left" vertical="center"/>
    </xf>
    <xf numFmtId="0" fontId="3" fillId="0" borderId="1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0" fontId="3" fillId="0" borderId="57" xfId="5" applyFont="1" applyBorder="1" applyAlignment="1" applyProtection="1">
      <alignment horizontal="center" vertical="center"/>
    </xf>
    <xf numFmtId="0" fontId="3" fillId="0" borderId="40" xfId="5" applyFont="1" applyFill="1" applyBorder="1" applyAlignment="1" applyProtection="1">
      <alignment horizontal="center" vertical="center"/>
    </xf>
    <xf numFmtId="0" fontId="3" fillId="0" borderId="58" xfId="5" applyFont="1" applyFill="1" applyBorder="1" applyAlignment="1" applyProtection="1">
      <alignment horizontal="center" vertical="center"/>
    </xf>
    <xf numFmtId="0" fontId="3" fillId="0" borderId="59" xfId="5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49" fontId="1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5" applyFont="1" applyBorder="1" applyAlignment="1">
      <alignment horizontal="center" vertical="center"/>
    </xf>
    <xf numFmtId="0" fontId="3" fillId="0" borderId="57" xfId="5" applyFont="1" applyBorder="1" applyAlignment="1">
      <alignment horizontal="center" vertical="center"/>
    </xf>
    <xf numFmtId="0" fontId="3" fillId="0" borderId="61" xfId="5" applyFont="1" applyBorder="1" applyAlignment="1" applyProtection="1">
      <alignment horizontal="left" vertical="center"/>
    </xf>
    <xf numFmtId="0" fontId="3" fillId="0" borderId="62" xfId="5" applyFont="1" applyBorder="1" applyAlignment="1" applyProtection="1">
      <alignment horizontal="left" vertical="center"/>
    </xf>
    <xf numFmtId="0" fontId="3" fillId="0" borderId="63" xfId="5" applyFont="1" applyBorder="1" applyAlignment="1" applyProtection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78" fontId="29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0" xfId="5" applyNumberFormat="1" applyFont="1" applyFill="1" applyBorder="1" applyAlignment="1" applyProtection="1">
      <alignment horizontal="left" vertical="center" shrinkToFit="1"/>
      <protection locked="0"/>
    </xf>
    <xf numFmtId="0" fontId="3" fillId="0" borderId="53" xfId="0" applyFont="1" applyFill="1" applyBorder="1" applyAlignment="1" applyProtection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15" fillId="4" borderId="53" xfId="0" applyFont="1" applyFill="1" applyBorder="1" applyAlignment="1" applyProtection="1">
      <alignment vertical="center" shrinkToFit="1"/>
      <protection locked="0"/>
    </xf>
    <xf numFmtId="0" fontId="3" fillId="0" borderId="69" xfId="5" applyFont="1" applyBorder="1" applyAlignment="1">
      <alignment horizontal="center" vertical="center"/>
    </xf>
    <xf numFmtId="0" fontId="3" fillId="0" borderId="70" xfId="5" applyFont="1" applyBorder="1" applyAlignment="1">
      <alignment horizontal="center" vertical="center"/>
    </xf>
    <xf numFmtId="0" fontId="3" fillId="0" borderId="71" xfId="5" applyFont="1" applyBorder="1" applyAlignment="1">
      <alignment horizontal="center"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7" fillId="0" borderId="65" xfId="5" applyFont="1" applyBorder="1" applyAlignment="1" applyProtection="1">
      <alignment horizontal="left" vertical="center"/>
    </xf>
    <xf numFmtId="0" fontId="7" fillId="0" borderId="58" xfId="5" applyFont="1" applyBorder="1" applyAlignment="1" applyProtection="1">
      <alignment horizontal="left" vertical="center"/>
    </xf>
    <xf numFmtId="0" fontId="7" fillId="0" borderId="74" xfId="5" applyFont="1" applyBorder="1" applyAlignment="1" applyProtection="1">
      <alignment horizontal="left" vertical="center"/>
    </xf>
    <xf numFmtId="0" fontId="7" fillId="0" borderId="61" xfId="5" applyFont="1" applyBorder="1" applyAlignment="1" applyProtection="1">
      <alignment horizontal="left" vertical="center"/>
    </xf>
    <xf numFmtId="0" fontId="7" fillId="0" borderId="62" xfId="5" applyFont="1" applyBorder="1" applyAlignment="1" applyProtection="1">
      <alignment horizontal="left" vertical="center"/>
    </xf>
    <xf numFmtId="0" fontId="7" fillId="0" borderId="75" xfId="5" applyFont="1" applyBorder="1" applyAlignment="1" applyProtection="1">
      <alignment horizontal="left" vertical="center"/>
    </xf>
    <xf numFmtId="0" fontId="7" fillId="0" borderId="69" xfId="5" applyFont="1" applyBorder="1" applyAlignment="1" applyProtection="1">
      <alignment horizontal="center" vertical="center"/>
    </xf>
    <xf numFmtId="0" fontId="7" fillId="0" borderId="70" xfId="5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 vertical="center" shrinkToFit="1"/>
    </xf>
    <xf numFmtId="0" fontId="7" fillId="0" borderId="76" xfId="0" applyFont="1" applyBorder="1" applyAlignment="1" applyProtection="1">
      <alignment horizontal="center" vertical="center" wrapText="1"/>
    </xf>
    <xf numFmtId="0" fontId="7" fillId="0" borderId="77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 shrinkToFit="1"/>
    </xf>
    <xf numFmtId="0" fontId="15" fillId="2" borderId="53" xfId="0" applyFont="1" applyFill="1" applyBorder="1" applyAlignment="1" applyProtection="1">
      <alignment vertical="center"/>
    </xf>
    <xf numFmtId="0" fontId="16" fillId="0" borderId="53" xfId="0" applyFont="1" applyBorder="1" applyAlignment="1">
      <alignment vertical="center"/>
    </xf>
    <xf numFmtId="0" fontId="15" fillId="2" borderId="53" xfId="0" applyFont="1" applyFill="1" applyBorder="1" applyAlignment="1" applyProtection="1">
      <alignment horizontal="left" vertical="center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7" fillId="0" borderId="65" xfId="5" applyFont="1" applyFill="1" applyBorder="1" applyAlignment="1" applyProtection="1">
      <alignment horizontal="left" vertical="center"/>
    </xf>
    <xf numFmtId="0" fontId="7" fillId="0" borderId="58" xfId="5" applyFont="1" applyFill="1" applyBorder="1" applyAlignment="1" applyProtection="1">
      <alignment horizontal="left" vertical="center"/>
    </xf>
    <xf numFmtId="0" fontId="7" fillId="0" borderId="74" xfId="5" applyFont="1" applyFill="1" applyBorder="1" applyAlignment="1" applyProtection="1">
      <alignment horizontal="left" vertical="center"/>
    </xf>
    <xf numFmtId="176" fontId="18" fillId="4" borderId="10" xfId="5" applyNumberFormat="1" applyFont="1" applyFill="1" applyBorder="1" applyAlignment="1" applyProtection="1">
      <alignment vertical="center"/>
      <protection locked="0"/>
    </xf>
    <xf numFmtId="0" fontId="18" fillId="4" borderId="81" xfId="5" applyFont="1" applyFill="1" applyBorder="1" applyAlignment="1" applyProtection="1">
      <alignment vertical="center"/>
      <protection locked="0"/>
    </xf>
    <xf numFmtId="0" fontId="18" fillId="4" borderId="53" xfId="5" applyFont="1" applyFill="1" applyBorder="1" applyAlignment="1" applyProtection="1">
      <alignment vertical="center"/>
      <protection locked="0"/>
    </xf>
    <xf numFmtId="176" fontId="18" fillId="4" borderId="77" xfId="5" applyNumberFormat="1" applyFont="1" applyFill="1" applyBorder="1" applyAlignment="1" applyProtection="1">
      <alignment vertical="center"/>
      <protection locked="0"/>
    </xf>
  </cellXfs>
  <cellStyles count="6">
    <cellStyle name="パーセント" xfId="1" builtinId="5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  <color rgb="FFFFFF99"/>
      <color rgb="FFFFFFCC"/>
      <color rgb="FFFFFFFF"/>
      <color rgb="FF0000FF"/>
      <color rgb="FF0000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41</xdr:row>
      <xdr:rowOff>133350</xdr:rowOff>
    </xdr:from>
    <xdr:to>
      <xdr:col>9</xdr:col>
      <xdr:colOff>219075</xdr:colOff>
      <xdr:row>43</xdr:row>
      <xdr:rowOff>19049</xdr:rowOff>
    </xdr:to>
    <xdr:sp macro="" textlink="" fLocksText="0">
      <xdr:nvSpPr>
        <xdr:cNvPr id="17" name="AutoShap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6753225" y="9563100"/>
          <a:ext cx="2152650" cy="514349"/>
        </a:xfrm>
        <a:prstGeom prst="wedgeRectCallout">
          <a:avLst>
            <a:gd name="adj1" fmla="val -68240"/>
            <a:gd name="adj2" fmla="val 986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契約締結日が平成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日以前の課題は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日以降は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％です</a:t>
          </a:r>
        </a:p>
      </xdr:txBody>
    </xdr:sp>
    <xdr:clientData fLocksWithSheet="0" fPrintsWithSheet="0"/>
  </xdr:twoCellAnchor>
  <xdr:twoCellAnchor editAs="oneCell">
    <xdr:from>
      <xdr:col>7</xdr:col>
      <xdr:colOff>361950</xdr:colOff>
      <xdr:row>44</xdr:row>
      <xdr:rowOff>9525</xdr:rowOff>
    </xdr:from>
    <xdr:to>
      <xdr:col>9</xdr:col>
      <xdr:colOff>257175</xdr:colOff>
      <xdr:row>46</xdr:row>
      <xdr:rowOff>57151</xdr:rowOff>
    </xdr:to>
    <xdr:sp macro="" textlink="" fLocksText="0">
      <xdr:nvSpPr>
        <xdr:cNvPr id="14" name="AutoShape 9">
          <a:extLst>
            <a:ext uri="{FF2B5EF4-FFF2-40B4-BE49-F238E27FC236}">
              <a16:creationId xmlns:a16="http://schemas.microsoft.com/office/drawing/2014/main" id="{58B11D9F-213B-441F-A5DB-E3E352E371BF}"/>
            </a:ext>
          </a:extLst>
        </xdr:cNvPr>
        <xdr:cNvSpPr>
          <a:spLocks noChangeArrowheads="1"/>
        </xdr:cNvSpPr>
      </xdr:nvSpPr>
      <xdr:spPr bwMode="auto">
        <a:xfrm>
          <a:off x="6734175" y="10868025"/>
          <a:ext cx="2209800" cy="542926"/>
        </a:xfrm>
        <a:prstGeom prst="wedgeRectCallout">
          <a:avLst>
            <a:gd name="adj1" fmla="val -63878"/>
            <a:gd name="adj2" fmla="val -389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平成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年度以降の新規採択課題は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30%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それ以外は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10%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です</a:t>
          </a:r>
        </a:p>
      </xdr:txBody>
    </xdr:sp>
    <xdr:clientData fLocksWithSheet="0" fPrintsWithSheet="0"/>
  </xdr:twoCellAnchor>
  <xdr:twoCellAnchor editAs="oneCell">
    <xdr:from>
      <xdr:col>4</xdr:col>
      <xdr:colOff>758818</xdr:colOff>
      <xdr:row>6</xdr:row>
      <xdr:rowOff>95250</xdr:rowOff>
    </xdr:from>
    <xdr:to>
      <xdr:col>6</xdr:col>
      <xdr:colOff>1085850</xdr:colOff>
      <xdr:row>7</xdr:row>
      <xdr:rowOff>161925</xdr:rowOff>
    </xdr:to>
    <xdr:sp macro="" textlink="" fLocksText="0">
      <xdr:nvSpPr>
        <xdr:cNvPr id="19" name="AutoShape 8">
          <a:extLst>
            <a:ext uri="{FF2B5EF4-FFF2-40B4-BE49-F238E27FC236}">
              <a16:creationId xmlns:a16="http://schemas.microsoft.com/office/drawing/2014/main" id="{8819A614-9A27-4E18-BF95-19CB41E42D1B}"/>
            </a:ext>
          </a:extLst>
        </xdr:cNvPr>
        <xdr:cNvSpPr>
          <a:spLocks noChangeArrowheads="1"/>
        </xdr:cNvSpPr>
      </xdr:nvSpPr>
      <xdr:spPr bwMode="auto">
        <a:xfrm>
          <a:off x="3330568" y="1200150"/>
          <a:ext cx="3013082" cy="238125"/>
        </a:xfrm>
        <a:prstGeom prst="wedgeRectCallout">
          <a:avLst>
            <a:gd name="adj1" fmla="val 4743"/>
            <a:gd name="adj2" fmla="val 91844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  <xdr:twoCellAnchor editAs="oneCell">
    <xdr:from>
      <xdr:col>7</xdr:col>
      <xdr:colOff>153979</xdr:colOff>
      <xdr:row>6</xdr:row>
      <xdr:rowOff>76199</xdr:rowOff>
    </xdr:from>
    <xdr:to>
      <xdr:col>8</xdr:col>
      <xdr:colOff>1123950</xdr:colOff>
      <xdr:row>8</xdr:row>
      <xdr:rowOff>76200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52B0DC4E-15F8-4895-A16E-F1B06D40058A}"/>
            </a:ext>
          </a:extLst>
        </xdr:cNvPr>
        <xdr:cNvSpPr>
          <a:spLocks noChangeArrowheads="1"/>
        </xdr:cNvSpPr>
      </xdr:nvSpPr>
      <xdr:spPr bwMode="auto">
        <a:xfrm>
          <a:off x="6526204" y="1181099"/>
          <a:ext cx="2093921" cy="342901"/>
        </a:xfrm>
        <a:prstGeom prst="wedgeRectCallout">
          <a:avLst>
            <a:gd name="adj1" fmla="val -79636"/>
            <a:gd name="adj2" fmla="val 64805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14</xdr:row>
      <xdr:rowOff>0</xdr:rowOff>
    </xdr:from>
    <xdr:to>
      <xdr:col>4</xdr:col>
      <xdr:colOff>3314699</xdr:colOff>
      <xdr:row>16</xdr:row>
      <xdr:rowOff>19050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048000" y="2895600"/>
          <a:ext cx="2714624" cy="514350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3390898</xdr:colOff>
      <xdr:row>14</xdr:row>
      <xdr:rowOff>19049</xdr:rowOff>
    </xdr:from>
    <xdr:to>
      <xdr:col>6</xdr:col>
      <xdr:colOff>828673</xdr:colOff>
      <xdr:row>15</xdr:row>
      <xdr:rowOff>152400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838823" y="2914649"/>
          <a:ext cx="1952625" cy="381001"/>
        </a:xfrm>
        <a:prstGeom prst="wedgeRectCallout">
          <a:avLst>
            <a:gd name="adj1" fmla="val -17259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14</xdr:row>
      <xdr:rowOff>28574</xdr:rowOff>
    </xdr:from>
    <xdr:to>
      <xdr:col>7</xdr:col>
      <xdr:colOff>428625</xdr:colOff>
      <xdr:row>15</xdr:row>
      <xdr:rowOff>152399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886699" y="2924174"/>
          <a:ext cx="1638301" cy="371475"/>
        </a:xfrm>
        <a:prstGeom prst="wedgeRectCallout">
          <a:avLst>
            <a:gd name="adj1" fmla="val -17944"/>
            <a:gd name="adj2" fmla="val 1614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1247775</xdr:colOff>
      <xdr:row>9</xdr:row>
      <xdr:rowOff>19050</xdr:rowOff>
    </xdr:from>
    <xdr:to>
      <xdr:col>8</xdr:col>
      <xdr:colOff>17471</xdr:colOff>
      <xdr:row>10</xdr:row>
      <xdr:rowOff>123826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874619B2-AC9F-4AA6-AFE2-E386E09B5684}"/>
            </a:ext>
          </a:extLst>
        </xdr:cNvPr>
        <xdr:cNvSpPr>
          <a:spLocks noChangeArrowheads="1"/>
        </xdr:cNvSpPr>
      </xdr:nvSpPr>
      <xdr:spPr bwMode="auto">
        <a:xfrm>
          <a:off x="8210550" y="1676400"/>
          <a:ext cx="2093921" cy="352426"/>
        </a:xfrm>
        <a:prstGeom prst="wedgeRectCallout">
          <a:avLst>
            <a:gd name="adj1" fmla="val 22259"/>
            <a:gd name="adj2" fmla="val 56472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12</xdr:row>
      <xdr:rowOff>190500</xdr:rowOff>
    </xdr:from>
    <xdr:to>
      <xdr:col>4</xdr:col>
      <xdr:colOff>3581400</xdr:colOff>
      <xdr:row>15</xdr:row>
      <xdr:rowOff>209550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352675" y="2590800"/>
          <a:ext cx="3676650" cy="762000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3714747</xdr:colOff>
      <xdr:row>12</xdr:row>
      <xdr:rowOff>200025</xdr:rowOff>
    </xdr:from>
    <xdr:to>
      <xdr:col>6</xdr:col>
      <xdr:colOff>1152522</xdr:colOff>
      <xdr:row>14</xdr:row>
      <xdr:rowOff>95250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162672" y="26003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1190622</xdr:colOff>
      <xdr:row>12</xdr:row>
      <xdr:rowOff>200025</xdr:rowOff>
    </xdr:from>
    <xdr:to>
      <xdr:col>7</xdr:col>
      <xdr:colOff>714375</xdr:colOff>
      <xdr:row>14</xdr:row>
      <xdr:rowOff>95250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153397" y="2600325"/>
          <a:ext cx="1657353" cy="390525"/>
        </a:xfrm>
        <a:prstGeom prst="wedgeRectCallout">
          <a:avLst>
            <a:gd name="adj1" fmla="val -22607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1219200</xdr:colOff>
      <xdr:row>7</xdr:row>
      <xdr:rowOff>123825</xdr:rowOff>
    </xdr:from>
    <xdr:to>
      <xdr:col>7</xdr:col>
      <xdr:colOff>1179521</xdr:colOff>
      <xdr:row>9</xdr:row>
      <xdr:rowOff>76201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ED5129CE-8C31-4333-8FF1-CAC18945CD76}"/>
            </a:ext>
          </a:extLst>
        </xdr:cNvPr>
        <xdr:cNvSpPr>
          <a:spLocks noChangeArrowheads="1"/>
        </xdr:cNvSpPr>
      </xdr:nvSpPr>
      <xdr:spPr bwMode="auto">
        <a:xfrm>
          <a:off x="8181975" y="1381125"/>
          <a:ext cx="2093921" cy="352426"/>
        </a:xfrm>
        <a:prstGeom prst="wedgeRectCallout">
          <a:avLst>
            <a:gd name="adj1" fmla="val 44093"/>
            <a:gd name="adj2" fmla="val 648507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13</xdr:row>
      <xdr:rowOff>114300</xdr:rowOff>
    </xdr:from>
    <xdr:to>
      <xdr:col>4</xdr:col>
      <xdr:colOff>3333750</xdr:colOff>
      <xdr:row>16</xdr:row>
      <xdr:rowOff>57150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124075" y="27622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4</xdr:col>
      <xdr:colOff>3581397</xdr:colOff>
      <xdr:row>13</xdr:row>
      <xdr:rowOff>133350</xdr:rowOff>
    </xdr:from>
    <xdr:to>
      <xdr:col>6</xdr:col>
      <xdr:colOff>1019172</xdr:colOff>
      <xdr:row>15</xdr:row>
      <xdr:rowOff>120464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029322" y="2781300"/>
          <a:ext cx="1952625" cy="482414"/>
        </a:xfrm>
        <a:prstGeom prst="wedgeRectCallout">
          <a:avLst>
            <a:gd name="adj1" fmla="val -20186"/>
            <a:gd name="adj2" fmla="val 1299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13</xdr:row>
      <xdr:rowOff>123825</xdr:rowOff>
    </xdr:from>
    <xdr:to>
      <xdr:col>7</xdr:col>
      <xdr:colOff>590551</xdr:colOff>
      <xdr:row>15</xdr:row>
      <xdr:rowOff>110939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029574" y="2771775"/>
          <a:ext cx="1657352" cy="482414"/>
        </a:xfrm>
        <a:prstGeom prst="wedgeRectCallout">
          <a:avLst>
            <a:gd name="adj1" fmla="val -23223"/>
            <a:gd name="adj2" fmla="val 1310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1333500</xdr:colOff>
      <xdr:row>8</xdr:row>
      <xdr:rowOff>28575</xdr:rowOff>
    </xdr:from>
    <xdr:to>
      <xdr:col>8</xdr:col>
      <xdr:colOff>103196</xdr:colOff>
      <xdr:row>9</xdr:row>
      <xdr:rowOff>133351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9FF06D3-64FB-4F99-90D3-0E62EF0929BE}"/>
            </a:ext>
          </a:extLst>
        </xdr:cNvPr>
        <xdr:cNvSpPr>
          <a:spLocks noChangeArrowheads="1"/>
        </xdr:cNvSpPr>
      </xdr:nvSpPr>
      <xdr:spPr bwMode="auto">
        <a:xfrm>
          <a:off x="8296275" y="1438275"/>
          <a:ext cx="2093921" cy="352426"/>
        </a:xfrm>
        <a:prstGeom prst="wedgeRectCallout">
          <a:avLst>
            <a:gd name="adj1" fmla="val 37270"/>
            <a:gd name="adj2" fmla="val 62148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13</xdr:row>
      <xdr:rowOff>114300</xdr:rowOff>
    </xdr:from>
    <xdr:to>
      <xdr:col>4</xdr:col>
      <xdr:colOff>3133725</xdr:colOff>
      <xdr:row>16</xdr:row>
      <xdr:rowOff>19049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038600" y="35147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3190873</xdr:colOff>
      <xdr:row>13</xdr:row>
      <xdr:rowOff>114300</xdr:rowOff>
    </xdr:from>
    <xdr:to>
      <xdr:col>6</xdr:col>
      <xdr:colOff>628648</xdr:colOff>
      <xdr:row>15</xdr:row>
      <xdr:rowOff>9525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638798" y="2762250"/>
          <a:ext cx="1952625" cy="390525"/>
        </a:xfrm>
        <a:prstGeom prst="wedgeRectCallout">
          <a:avLst>
            <a:gd name="adj1" fmla="val -36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704849</xdr:colOff>
      <xdr:row>13</xdr:row>
      <xdr:rowOff>104775</xdr:rowOff>
    </xdr:from>
    <xdr:to>
      <xdr:col>7</xdr:col>
      <xdr:colOff>390525</xdr:colOff>
      <xdr:row>15</xdr:row>
      <xdr:rowOff>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667624" y="2752725"/>
          <a:ext cx="1819276" cy="390525"/>
        </a:xfrm>
        <a:prstGeom prst="wedgeRectCallout">
          <a:avLst>
            <a:gd name="adj1" fmla="val -13436"/>
            <a:gd name="adj2" fmla="val 1894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1181100</xdr:colOff>
      <xdr:row>9</xdr:row>
      <xdr:rowOff>219075</xdr:rowOff>
    </xdr:from>
    <xdr:to>
      <xdr:col>7</xdr:col>
      <xdr:colOff>1141421</xdr:colOff>
      <xdr:row>11</xdr:row>
      <xdr:rowOff>76201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28B49738-F69B-464B-9964-B076DFD523F3}"/>
            </a:ext>
          </a:extLst>
        </xdr:cNvPr>
        <xdr:cNvSpPr>
          <a:spLocks noChangeArrowheads="1"/>
        </xdr:cNvSpPr>
      </xdr:nvSpPr>
      <xdr:spPr bwMode="auto">
        <a:xfrm>
          <a:off x="8143875" y="1876425"/>
          <a:ext cx="2093921" cy="352426"/>
        </a:xfrm>
        <a:prstGeom prst="wedgeRectCallout">
          <a:avLst>
            <a:gd name="adj1" fmla="val 43184"/>
            <a:gd name="adj2" fmla="val 513373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topLeftCell="A7" zoomScaleNormal="100" workbookViewId="0">
      <selection activeCell="P37" sqref="P37"/>
    </sheetView>
  </sheetViews>
  <sheetFormatPr defaultColWidth="10.625" defaultRowHeight="20.100000000000001" customHeight="1" x14ac:dyDescent="0.15"/>
  <cols>
    <col min="1" max="1" width="10.625" style="9" customWidth="1"/>
    <col min="2" max="2" width="4.5" style="9" customWidth="1"/>
    <col min="3" max="3" width="11.625" style="9" customWidth="1"/>
    <col min="4" max="4" width="7" style="9" customWidth="1"/>
    <col min="5" max="5" width="20.625" style="9" customWidth="1"/>
    <col min="6" max="7" width="14.625" style="9" customWidth="1"/>
    <col min="8" max="8" width="14.75" style="9" customWidth="1"/>
    <col min="9" max="10" width="15.625" style="9" customWidth="1"/>
    <col min="11" max="16384" width="10.625" style="9"/>
  </cols>
  <sheetData>
    <row r="1" spans="1:23" ht="20.100000000000001" customHeight="1" x14ac:dyDescent="0.15">
      <c r="A1" s="17" t="s">
        <v>125</v>
      </c>
      <c r="B1" s="17"/>
      <c r="C1" s="17"/>
    </row>
    <row r="2" spans="1:23" ht="20.100000000000001" customHeight="1" x14ac:dyDescent="0.15">
      <c r="C2" s="77" t="s">
        <v>96</v>
      </c>
    </row>
    <row r="3" spans="1:23" ht="12" x14ac:dyDescent="0.15">
      <c r="C3" s="85" t="s">
        <v>107</v>
      </c>
    </row>
    <row r="4" spans="1:23" ht="12" x14ac:dyDescent="0.15">
      <c r="C4" s="78" t="s">
        <v>108</v>
      </c>
    </row>
    <row r="5" spans="1:23" ht="12" x14ac:dyDescent="0.15">
      <c r="C5" s="78" t="s">
        <v>109</v>
      </c>
    </row>
    <row r="6" spans="1:23" ht="12" x14ac:dyDescent="0.15">
      <c r="C6" s="78" t="s">
        <v>110</v>
      </c>
    </row>
    <row r="7" spans="1:23" customFormat="1" ht="13.5" x14ac:dyDescent="0.15">
      <c r="C7" s="80"/>
      <c r="D7" s="9"/>
      <c r="E7" s="9"/>
      <c r="F7" s="9"/>
      <c r="G7" s="9"/>
      <c r="H7" s="9"/>
      <c r="I7" s="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3.5" x14ac:dyDescent="0.15">
      <c r="C8" s="77"/>
      <c r="E8"/>
      <c r="F8"/>
      <c r="G8"/>
      <c r="H8"/>
      <c r="I8"/>
    </row>
    <row r="9" spans="1:23" ht="12" x14ac:dyDescent="0.15">
      <c r="C9" s="79"/>
    </row>
    <row r="10" spans="1:23" ht="12" x14ac:dyDescent="0.15">
      <c r="C10" s="80"/>
    </row>
    <row r="11" spans="1:23" ht="20.100000000000001" customHeight="1" x14ac:dyDescent="0.15">
      <c r="C11" s="51"/>
    </row>
    <row r="12" spans="1:23" ht="20.100000000000001" customHeight="1" x14ac:dyDescent="0.15">
      <c r="C12" s="178" t="s">
        <v>101</v>
      </c>
      <c r="D12" s="178"/>
      <c r="E12" s="178"/>
      <c r="F12" s="178"/>
      <c r="G12" s="178"/>
      <c r="H12" s="178"/>
      <c r="I12" s="178"/>
      <c r="J12" s="28"/>
    </row>
    <row r="13" spans="1:23" ht="20.100000000000001" customHeight="1" x14ac:dyDescent="0.15">
      <c r="C13" s="187" t="s">
        <v>102</v>
      </c>
      <c r="D13" s="187"/>
      <c r="E13" s="188">
        <v>43555</v>
      </c>
      <c r="F13" s="188"/>
      <c r="G13" s="188"/>
      <c r="H13" s="188"/>
      <c r="I13" s="188"/>
    </row>
    <row r="14" spans="1:23" ht="20.100000000000001" customHeight="1" x14ac:dyDescent="0.15">
      <c r="C14" s="153" t="s">
        <v>14</v>
      </c>
      <c r="D14" s="154"/>
      <c r="E14" s="155" t="s">
        <v>103</v>
      </c>
      <c r="F14" s="155"/>
      <c r="G14" s="155"/>
      <c r="H14" s="155"/>
      <c r="I14" s="155"/>
    </row>
    <row r="15" spans="1:23" ht="19.5" customHeight="1" x14ac:dyDescent="0.15">
      <c r="C15" s="187" t="s">
        <v>124</v>
      </c>
      <c r="D15" s="187"/>
      <c r="E15" s="179" t="s">
        <v>105</v>
      </c>
      <c r="F15" s="179"/>
      <c r="G15" s="179"/>
      <c r="H15" s="179"/>
      <c r="I15" s="179"/>
      <c r="J15" s="27"/>
      <c r="K15" s="27"/>
      <c r="L15" s="27"/>
    </row>
    <row r="16" spans="1:23" ht="19.5" customHeight="1" x14ac:dyDescent="0.15">
      <c r="C16" s="185" t="s">
        <v>122</v>
      </c>
      <c r="D16" s="186"/>
      <c r="E16" s="189" t="s">
        <v>106</v>
      </c>
      <c r="F16" s="189"/>
      <c r="G16" s="189"/>
      <c r="H16" s="189"/>
      <c r="I16" s="189"/>
      <c r="J16" s="33"/>
      <c r="K16" s="33"/>
    </row>
    <row r="17" spans="3:9" ht="19.5" customHeight="1" thickBot="1" x14ac:dyDescent="0.2">
      <c r="C17" s="190" t="s">
        <v>120</v>
      </c>
      <c r="D17" s="191"/>
      <c r="E17" s="192" t="s">
        <v>121</v>
      </c>
      <c r="F17" s="192"/>
      <c r="G17" s="192"/>
      <c r="H17" s="192"/>
      <c r="I17" s="192"/>
    </row>
    <row r="18" spans="3:9" ht="19.5" customHeight="1" x14ac:dyDescent="0.15">
      <c r="C18" s="193" t="s">
        <v>97</v>
      </c>
      <c r="D18" s="194"/>
      <c r="E18" s="195"/>
      <c r="F18" s="149" t="s">
        <v>115</v>
      </c>
      <c r="G18" s="151" t="s">
        <v>116</v>
      </c>
      <c r="H18" s="151" t="s">
        <v>117</v>
      </c>
      <c r="I18" s="159" t="s">
        <v>113</v>
      </c>
    </row>
    <row r="19" spans="3:9" ht="20.100000000000001" customHeight="1" thickBot="1" x14ac:dyDescent="0.2">
      <c r="C19" s="84" t="s">
        <v>0</v>
      </c>
      <c r="D19" s="180" t="s">
        <v>1</v>
      </c>
      <c r="E19" s="181"/>
      <c r="F19" s="150"/>
      <c r="G19" s="152"/>
      <c r="H19" s="152"/>
      <c r="I19" s="150"/>
    </row>
    <row r="20" spans="3:9" ht="20.100000000000001" customHeight="1" x14ac:dyDescent="0.15">
      <c r="C20" s="182" t="s">
        <v>27</v>
      </c>
      <c r="D20" s="183"/>
      <c r="E20" s="184"/>
      <c r="F20" s="121">
        <v>0</v>
      </c>
      <c r="G20" s="20">
        <f>明細Ⅰ【物品費】!$H19</f>
        <v>0</v>
      </c>
      <c r="H20" s="20">
        <f>F20-G20</f>
        <v>0</v>
      </c>
      <c r="I20" s="87"/>
    </row>
    <row r="21" spans="3:9" ht="20.100000000000001" customHeight="1" x14ac:dyDescent="0.15">
      <c r="C21" s="10"/>
      <c r="D21" s="145" t="s">
        <v>28</v>
      </c>
      <c r="E21" s="146"/>
      <c r="F21" s="117"/>
      <c r="G21" s="11">
        <f>明細Ⅰ【物品費】!$H20</f>
        <v>0</v>
      </c>
      <c r="H21" s="122"/>
      <c r="I21" s="52"/>
    </row>
    <row r="22" spans="3:9" ht="20.100000000000001" customHeight="1" x14ac:dyDescent="0.15">
      <c r="C22" s="12"/>
      <c r="D22" s="147" t="s">
        <v>29</v>
      </c>
      <c r="E22" s="148"/>
      <c r="F22" s="118"/>
      <c r="G22" s="13">
        <f>明細Ⅰ【物品費】!$H36</f>
        <v>0</v>
      </c>
      <c r="H22" s="123"/>
      <c r="I22" s="53"/>
    </row>
    <row r="23" spans="3:9" ht="20.100000000000001" customHeight="1" x14ac:dyDescent="0.15">
      <c r="C23" s="164" t="s">
        <v>30</v>
      </c>
      <c r="D23" s="165"/>
      <c r="E23" s="166"/>
      <c r="F23" s="121">
        <v>0</v>
      </c>
      <c r="G23" s="20">
        <f>明細Ⅱ【人件費・謝金】!$H19</f>
        <v>0</v>
      </c>
      <c r="H23" s="20">
        <f>F23-G23</f>
        <v>0</v>
      </c>
      <c r="I23" s="54"/>
    </row>
    <row r="24" spans="3:9" ht="20.100000000000001" customHeight="1" x14ac:dyDescent="0.15">
      <c r="C24" s="10"/>
      <c r="D24" s="145" t="s">
        <v>31</v>
      </c>
      <c r="E24" s="146"/>
      <c r="F24" s="117"/>
      <c r="G24" s="11">
        <f>明細Ⅱ【人件費・謝金】!$H20</f>
        <v>0</v>
      </c>
      <c r="H24" s="122"/>
      <c r="I24" s="52"/>
    </row>
    <row r="25" spans="3:9" ht="20.100000000000001" customHeight="1" x14ac:dyDescent="0.15">
      <c r="C25" s="12"/>
      <c r="D25" s="147" t="s">
        <v>32</v>
      </c>
      <c r="E25" s="148"/>
      <c r="F25" s="118"/>
      <c r="G25" s="13">
        <f>明細Ⅱ【人件費・謝金】!$H41</f>
        <v>0</v>
      </c>
      <c r="H25" s="123"/>
      <c r="I25" s="53"/>
    </row>
    <row r="26" spans="3:9" ht="20.100000000000001" customHeight="1" x14ac:dyDescent="0.15">
      <c r="C26" s="164" t="s">
        <v>33</v>
      </c>
      <c r="D26" s="165"/>
      <c r="E26" s="166"/>
      <c r="F26" s="121">
        <v>0</v>
      </c>
      <c r="G26" s="20">
        <f>明細Ⅲ【旅費】!$H19</f>
        <v>0</v>
      </c>
      <c r="H26" s="20">
        <f>F26-G26</f>
        <v>0</v>
      </c>
      <c r="I26" s="54"/>
    </row>
    <row r="27" spans="3:9" ht="20.100000000000001" customHeight="1" x14ac:dyDescent="0.15">
      <c r="C27" s="12"/>
      <c r="D27" s="167" t="s">
        <v>34</v>
      </c>
      <c r="E27" s="168"/>
      <c r="F27" s="119"/>
      <c r="G27" s="14">
        <f>明細Ⅲ【旅費】!$H20</f>
        <v>0</v>
      </c>
      <c r="H27" s="124"/>
      <c r="I27" s="55"/>
    </row>
    <row r="28" spans="3:9" ht="20.100000000000001" customHeight="1" x14ac:dyDescent="0.15">
      <c r="C28" s="164" t="s">
        <v>35</v>
      </c>
      <c r="D28" s="165"/>
      <c r="E28" s="166"/>
      <c r="F28" s="121">
        <v>0</v>
      </c>
      <c r="G28" s="20">
        <f>明細Ⅳ【その他】!$H$19</f>
        <v>0</v>
      </c>
      <c r="H28" s="20">
        <f>F28-G28</f>
        <v>0</v>
      </c>
      <c r="I28" s="56"/>
    </row>
    <row r="29" spans="3:9" ht="20.100000000000001" customHeight="1" x14ac:dyDescent="0.15">
      <c r="C29" s="10"/>
      <c r="D29" s="145" t="s">
        <v>36</v>
      </c>
      <c r="E29" s="146"/>
      <c r="F29" s="117"/>
      <c r="G29" s="11">
        <f>明細Ⅳ【その他】!$H20</f>
        <v>0</v>
      </c>
      <c r="H29" s="122"/>
      <c r="I29" s="52"/>
    </row>
    <row r="30" spans="3:9" ht="20.100000000000001" customHeight="1" x14ac:dyDescent="0.15">
      <c r="C30" s="10"/>
      <c r="D30" s="162" t="s">
        <v>37</v>
      </c>
      <c r="E30" s="163"/>
      <c r="F30" s="120"/>
      <c r="G30" s="15">
        <f>明細Ⅳ【その他】!$H41</f>
        <v>0</v>
      </c>
      <c r="H30" s="125"/>
      <c r="I30" s="57"/>
    </row>
    <row r="31" spans="3:9" ht="20.100000000000001" customHeight="1" x14ac:dyDescent="0.15">
      <c r="C31" s="10"/>
      <c r="D31" s="162" t="s">
        <v>38</v>
      </c>
      <c r="E31" s="163"/>
      <c r="F31" s="120"/>
      <c r="G31" s="15">
        <f>明細Ⅳ【その他】!$H47</f>
        <v>0</v>
      </c>
      <c r="H31" s="125"/>
      <c r="I31" s="57"/>
    </row>
    <row r="32" spans="3:9" ht="20.100000000000001" customHeight="1" x14ac:dyDescent="0.15">
      <c r="C32" s="10"/>
      <c r="D32" s="162" t="s">
        <v>39</v>
      </c>
      <c r="E32" s="163"/>
      <c r="F32" s="120"/>
      <c r="G32" s="15">
        <f>明細Ⅳ【その他】!$H58</f>
        <v>0</v>
      </c>
      <c r="H32" s="125"/>
      <c r="I32" s="57"/>
    </row>
    <row r="33" spans="2:10" ht="20.100000000000001" customHeight="1" x14ac:dyDescent="0.15">
      <c r="C33" s="10"/>
      <c r="D33" s="162" t="s">
        <v>40</v>
      </c>
      <c r="E33" s="163"/>
      <c r="F33" s="120"/>
      <c r="G33" s="15">
        <f>明細Ⅳ【その他】!$H69</f>
        <v>0</v>
      </c>
      <c r="H33" s="125"/>
      <c r="I33" s="57"/>
    </row>
    <row r="34" spans="2:10" ht="20.100000000000001" customHeight="1" x14ac:dyDescent="0.15">
      <c r="C34" s="12"/>
      <c r="D34" s="147" t="s">
        <v>41</v>
      </c>
      <c r="E34" s="148"/>
      <c r="F34" s="118"/>
      <c r="G34" s="13">
        <f>明細Ⅳ【その他】!$H75</f>
        <v>0</v>
      </c>
      <c r="H34" s="123"/>
      <c r="I34" s="53"/>
    </row>
    <row r="35" spans="2:10" ht="20.100000000000001" customHeight="1" x14ac:dyDescent="0.15">
      <c r="C35" s="175" t="s">
        <v>42</v>
      </c>
      <c r="D35" s="176"/>
      <c r="E35" s="177"/>
      <c r="F35" s="132">
        <f>F20+F23+F26+F28</f>
        <v>0</v>
      </c>
      <c r="G35" s="133">
        <f>G$20+G$23+G$26+G$28</f>
        <v>0</v>
      </c>
      <c r="H35" s="133">
        <f>F35-G35</f>
        <v>0</v>
      </c>
      <c r="I35" s="58"/>
      <c r="J35" s="128"/>
    </row>
    <row r="36" spans="2:10" ht="20.100000000000001" customHeight="1" x14ac:dyDescent="0.15">
      <c r="C36" s="196" t="s">
        <v>90</v>
      </c>
      <c r="D36" s="197"/>
      <c r="E36" s="198"/>
      <c r="F36" s="139">
        <v>0</v>
      </c>
      <c r="G36" s="23" t="str">
        <f>IF(H$44="",ROUNDDOWN(G35*G$44,0),"　　NG")</f>
        <v>　　NG</v>
      </c>
      <c r="H36" s="141" t="str">
        <f>IFERROR(F36-G36,"")</f>
        <v/>
      </c>
      <c r="I36" s="59"/>
    </row>
    <row r="37" spans="2:10" ht="20.100000000000001" customHeight="1" x14ac:dyDescent="0.15">
      <c r="C37" s="175" t="s">
        <v>94</v>
      </c>
      <c r="D37" s="176"/>
      <c r="E37" s="177"/>
      <c r="F37" s="129">
        <f>F35+F36</f>
        <v>0</v>
      </c>
      <c r="G37" s="23" t="str">
        <f>IFERROR(G35+G36,"")</f>
        <v/>
      </c>
      <c r="H37" s="141" t="str">
        <f>IFERROR(F37-G37,"")</f>
        <v/>
      </c>
      <c r="I37" s="59"/>
    </row>
    <row r="38" spans="2:10" ht="20.100000000000001" customHeight="1" x14ac:dyDescent="0.15">
      <c r="C38" s="24" t="s">
        <v>112</v>
      </c>
      <c r="D38" s="25"/>
      <c r="E38" s="26"/>
      <c r="F38" s="131"/>
      <c r="G38" s="34"/>
      <c r="H38" s="34"/>
      <c r="I38" s="60"/>
    </row>
    <row r="39" spans="2:10" ht="20.100000000000001" customHeight="1" thickBot="1" x14ac:dyDescent="0.2">
      <c r="C39" s="24" t="s">
        <v>95</v>
      </c>
      <c r="D39" s="25"/>
      <c r="E39" s="26"/>
      <c r="F39" s="129">
        <f>F37</f>
        <v>0</v>
      </c>
      <c r="G39" s="23" t="str">
        <f>G37</f>
        <v/>
      </c>
      <c r="H39" s="141" t="str">
        <f>IFERROR(F39-G39,"")</f>
        <v/>
      </c>
      <c r="I39" s="86"/>
    </row>
    <row r="40" spans="2:10" ht="20.100000000000001" customHeight="1" x14ac:dyDescent="0.15">
      <c r="B40" s="82"/>
      <c r="C40" s="172" t="s">
        <v>99</v>
      </c>
      <c r="D40" s="173"/>
      <c r="E40" s="174"/>
      <c r="F40" s="139">
        <v>0</v>
      </c>
      <c r="G40" s="141" t="str">
        <f>IFERROR(ROUNDDOWN(G39*G$43,0),"")</f>
        <v/>
      </c>
      <c r="H40" s="141" t="str">
        <f>IFERROR(F40-G40,"")</f>
        <v/>
      </c>
      <c r="I40" s="10"/>
    </row>
    <row r="41" spans="2:10" ht="20.100000000000001" customHeight="1" thickBot="1" x14ac:dyDescent="0.2">
      <c r="C41" s="169" t="s">
        <v>91</v>
      </c>
      <c r="D41" s="170"/>
      <c r="E41" s="171"/>
      <c r="F41" s="130">
        <f>F39+F40</f>
        <v>0</v>
      </c>
      <c r="G41" s="21" t="str">
        <f>IFERROR(G39+G40,"")</f>
        <v/>
      </c>
      <c r="H41" s="142" t="str">
        <f>IFERROR(F41-G41,"")</f>
        <v/>
      </c>
      <c r="I41" s="10"/>
    </row>
    <row r="42" spans="2:10" ht="30" customHeight="1" x14ac:dyDescent="0.15">
      <c r="C42" s="29"/>
      <c r="D42" s="29"/>
      <c r="E42" s="134"/>
      <c r="F42" s="158" t="str">
        <f>IF(G45="未選択","",(IF(H41&lt;&gt;0,(IF(G41=0,"","契約金額と計画金額が一致していません")),"")))</f>
        <v/>
      </c>
      <c r="G42" s="158"/>
      <c r="H42" s="158"/>
      <c r="I42" s="30"/>
    </row>
    <row r="43" spans="2:10" ht="20.100000000000001" customHeight="1" x14ac:dyDescent="0.15">
      <c r="C43" s="29"/>
      <c r="D43" s="29"/>
      <c r="E43" s="160" t="s">
        <v>98</v>
      </c>
      <c r="F43" s="161"/>
      <c r="G43" s="36">
        <v>0.1</v>
      </c>
      <c r="H43"/>
      <c r="I43" s="35"/>
    </row>
    <row r="44" spans="2:10" ht="20.100000000000001" customHeight="1" x14ac:dyDescent="0.15">
      <c r="C44" s="16"/>
      <c r="D44" s="16"/>
      <c r="E44" s="160" t="s">
        <v>100</v>
      </c>
      <c r="F44" s="161"/>
      <c r="G44" s="116"/>
      <c r="H44" s="127" t="str">
        <f>IF(G45="未選択","一般管理費率上限未選択",IF(AND(G44=ROUNDDOWN(G44*1,3),G44&lt;=G45),"","ＮＧ(少数点第２位以下または上限値を超えた値が入力されました。)"))</f>
        <v>一般管理費率上限未選択</v>
      </c>
      <c r="I44" s="32"/>
    </row>
    <row r="45" spans="2:10" ht="20.100000000000001" customHeight="1" x14ac:dyDescent="0.15">
      <c r="C45" s="16"/>
      <c r="D45" s="16"/>
      <c r="E45" s="160" t="s">
        <v>114</v>
      </c>
      <c r="F45" s="161"/>
      <c r="G45" s="36" t="s">
        <v>119</v>
      </c>
      <c r="H45" s="126"/>
      <c r="I45" s="31"/>
    </row>
    <row r="46" spans="2:10" ht="20.100000000000001" customHeight="1" x14ac:dyDescent="0.15">
      <c r="G46" s="17"/>
      <c r="H46" s="17"/>
    </row>
    <row r="47" spans="2:10" ht="30" customHeight="1" x14ac:dyDescent="0.15">
      <c r="E47" s="156" t="s">
        <v>118</v>
      </c>
      <c r="F47" s="157"/>
      <c r="G47" s="144">
        <f>IF(F35=0,0,(SUMIF(H20:H28,"&gt;0"))/F35)</f>
        <v>0</v>
      </c>
    </row>
    <row r="48" spans="2:10" ht="20.100000000000001" customHeight="1" x14ac:dyDescent="0.15">
      <c r="E48" s="135"/>
      <c r="F48" s="135"/>
      <c r="G48" s="135"/>
    </row>
  </sheetData>
  <sheetProtection algorithmName="SHA-512" hashValue="ZGEkH3qUHknfmRQw7R9l/QPQ2cQLw0Y1tQqtntlMWaeIOSClyG1Z2HefZdfzfEdwopsBVfrWz2b4DaDcXHBtIw==" saltValue="Q8FP5ifIvMtRVUu8Nj11dw==" spinCount="100000" sheet="1" formatCells="0"/>
  <protectedRanges>
    <protectedRange sqref="E16:K16" name="範囲1_1"/>
    <protectedRange sqref="I20:I39 E17:I17 G44:H44 E13:I15" name="範囲1"/>
    <protectedRange sqref="G43:H43 G45:H45" name="範囲3"/>
  </protectedRanges>
  <mergeCells count="42">
    <mergeCell ref="C23:E23"/>
    <mergeCell ref="D33:E33"/>
    <mergeCell ref="D31:E31"/>
    <mergeCell ref="C35:E35"/>
    <mergeCell ref="C36:E36"/>
    <mergeCell ref="D24:E24"/>
    <mergeCell ref="C28:E28"/>
    <mergeCell ref="D29:E29"/>
    <mergeCell ref="C12:I12"/>
    <mergeCell ref="E15:I15"/>
    <mergeCell ref="D19:E19"/>
    <mergeCell ref="C20:E20"/>
    <mergeCell ref="C16:D16"/>
    <mergeCell ref="C13:D13"/>
    <mergeCell ref="E13:I13"/>
    <mergeCell ref="E16:I16"/>
    <mergeCell ref="C15:D15"/>
    <mergeCell ref="C17:D17"/>
    <mergeCell ref="E17:I17"/>
    <mergeCell ref="C18:E18"/>
    <mergeCell ref="E47:F47"/>
    <mergeCell ref="F42:H42"/>
    <mergeCell ref="G18:G19"/>
    <mergeCell ref="I18:I19"/>
    <mergeCell ref="E43:F43"/>
    <mergeCell ref="E44:F44"/>
    <mergeCell ref="E45:F45"/>
    <mergeCell ref="D32:E32"/>
    <mergeCell ref="C26:E26"/>
    <mergeCell ref="D25:E25"/>
    <mergeCell ref="D30:E30"/>
    <mergeCell ref="D27:E27"/>
    <mergeCell ref="C41:E41"/>
    <mergeCell ref="C40:E40"/>
    <mergeCell ref="D34:E34"/>
    <mergeCell ref="C37:E37"/>
    <mergeCell ref="D21:E21"/>
    <mergeCell ref="D22:E22"/>
    <mergeCell ref="F18:F19"/>
    <mergeCell ref="H18:H19"/>
    <mergeCell ref="C14:D14"/>
    <mergeCell ref="E14:I14"/>
  </mergeCells>
  <phoneticPr fontId="5"/>
  <conditionalFormatting sqref="G47">
    <cfRule type="expression" dxfId="0" priority="1">
      <formula>G47 &gt; 0.3</formula>
    </cfRule>
  </conditionalFormatting>
  <dataValidations count="4">
    <dataValidation type="list" allowBlank="1" showInputMessage="1" showErrorMessage="1" sqref="G43" xr:uid="{00000000-0002-0000-0000-000000000000}">
      <formula1>"8%,10％"</formula1>
    </dataValidation>
    <dataValidation type="list" allowBlank="1" showInputMessage="1" showErrorMessage="1" sqref="G45" xr:uid="{00000000-0002-0000-0000-000001000000}">
      <formula1>"未選択,10%,30%"</formula1>
    </dataValidation>
    <dataValidation type="whole" operator="greaterThanOrEqual" allowBlank="1" showInputMessage="1" showErrorMessage="1" error="0以上の整数を入力してください" sqref="F20 F23 F26 F28 F36 F40" xr:uid="{00000000-0002-0000-0000-000002000000}">
      <formula1>0</formula1>
    </dataValidation>
    <dataValidation type="decimal" operator="greaterThanOrEqual" allowBlank="1" showInputMessage="1" showErrorMessage="1" error="0%以上の値を入力してください" sqref="G44" xr:uid="{00000000-0002-0000-0000-000003000000}">
      <formula1>0</formula1>
    </dataValidation>
  </dataValidations>
  <pageMargins left="0.98425196850393704" right="0.39370078740157483" top="1.1811023622047245" bottom="0.98425196850393704" header="0.51181102362204722" footer="0.11811023622047245"/>
  <pageSetup paperSize="9" scale="90" fitToHeight="0" orientation="portrait" r:id="rId1"/>
  <headerFooter scaleWithDoc="0" alignWithMargins="0">
    <oddHeader>&amp;L様式1-1-1a （2019-1）&amp;R年度別実施計画書　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zoomScaleNormal="100" workbookViewId="0">
      <selection activeCell="A13" sqref="A13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 t="str">
        <f>連名契約【税抜用】必要積算経費一覧表_当該年度!A1</f>
        <v>様式1-1-1a（2019-1）</v>
      </c>
      <c r="H1" s="83"/>
      <c r="J1" s="83"/>
    </row>
    <row r="2" spans="1:10" ht="20.100000000000001" customHeight="1" x14ac:dyDescent="0.15">
      <c r="A2" s="9"/>
      <c r="C2" s="77" t="s">
        <v>2</v>
      </c>
    </row>
    <row r="3" spans="1:10" ht="12" x14ac:dyDescent="0.15">
      <c r="C3" s="85" t="s">
        <v>107</v>
      </c>
    </row>
    <row r="4" spans="1:10" ht="12" x14ac:dyDescent="0.15">
      <c r="C4" s="78" t="s">
        <v>108</v>
      </c>
      <c r="H4" s="61"/>
    </row>
    <row r="5" spans="1:10" ht="12" x14ac:dyDescent="0.15">
      <c r="C5" s="78" t="s">
        <v>109</v>
      </c>
      <c r="H5" s="75"/>
    </row>
    <row r="6" spans="1:10" ht="12" x14ac:dyDescent="0.15">
      <c r="C6" s="77" t="s">
        <v>123</v>
      </c>
      <c r="H6" s="75"/>
    </row>
    <row r="7" spans="1:10" ht="12" x14ac:dyDescent="0.15">
      <c r="C7" s="81"/>
      <c r="H7" s="74"/>
    </row>
    <row r="8" spans="1:10" ht="12" customHeight="1" x14ac:dyDescent="0.15">
      <c r="C8" s="77"/>
      <c r="H8" s="62"/>
    </row>
    <row r="9" spans="1:10" ht="19.5" customHeight="1" x14ac:dyDescent="0.15">
      <c r="C9" s="2"/>
      <c r="H9" s="76"/>
    </row>
    <row r="10" spans="1:10" ht="20.100000000000001" customHeight="1" x14ac:dyDescent="0.15">
      <c r="C10" s="2"/>
    </row>
    <row r="11" spans="1:10" ht="20.100000000000001" customHeight="1" x14ac:dyDescent="0.15">
      <c r="C11" s="207" t="s">
        <v>75</v>
      </c>
      <c r="D11" s="208"/>
      <c r="E11" s="208"/>
      <c r="F11" s="208"/>
      <c r="G11" s="208"/>
      <c r="H11" s="208"/>
    </row>
    <row r="12" spans="1:10" ht="20.100000000000001" customHeight="1" x14ac:dyDescent="0.15">
      <c r="C12" s="49"/>
      <c r="D12" s="50"/>
      <c r="E12" s="50"/>
      <c r="F12" s="50"/>
      <c r="G12" s="50"/>
      <c r="H12" s="50"/>
    </row>
    <row r="13" spans="1:10" ht="19.5" customHeight="1" x14ac:dyDescent="0.15">
      <c r="C13" s="153" t="s">
        <v>14</v>
      </c>
      <c r="D13" s="154"/>
      <c r="E13" s="209" t="str">
        <f>連名契約【税抜用】必要積算経費一覧表_当該年度!E14</f>
        <v>999A0101</v>
      </c>
      <c r="F13" s="209"/>
      <c r="G13" s="209"/>
      <c r="H13" s="209"/>
    </row>
    <row r="14" spans="1:10" ht="19.5" customHeight="1" x14ac:dyDescent="0.15">
      <c r="C14" s="187" t="s">
        <v>124</v>
      </c>
      <c r="D14" s="187"/>
      <c r="E14" s="213" t="str">
        <f>連名契約【税抜用】必要積算経費一覧表_当該年度!E15</f>
        <v>○○○○の研究開発</v>
      </c>
      <c r="F14" s="213"/>
      <c r="G14" s="213"/>
      <c r="H14" s="213"/>
    </row>
    <row r="15" spans="1:10" ht="19.5" customHeight="1" x14ac:dyDescent="0.15">
      <c r="C15" s="185" t="s">
        <v>122</v>
      </c>
      <c r="D15" s="186"/>
      <c r="E15" s="210" t="str">
        <f>連名契約【税抜用】必要積算経費一覧表_当該年度!E16</f>
        <v>△△△△の研究</v>
      </c>
      <c r="F15" s="210"/>
      <c r="G15" s="210"/>
      <c r="H15" s="210"/>
    </row>
    <row r="16" spans="1:10" ht="19.5" customHeight="1" thickBot="1" x14ac:dyDescent="0.2">
      <c r="C16" s="190" t="str">
        <f>連名契約【税抜用】必要積算経費一覧表_当該年度!C17</f>
        <v>受託者名称：</v>
      </c>
      <c r="D16" s="190"/>
      <c r="E16" s="214" t="str">
        <f>IF(連名契約【税抜用】必要積算経費一覧表_当該年度!$E$17&lt;&gt;0, 連名契約【税抜用】必要積算経費一覧表_当該年度!$E$17," ")</f>
        <v>××××株式会社</v>
      </c>
      <c r="F16" s="215"/>
      <c r="G16" s="215"/>
      <c r="H16" s="215"/>
    </row>
    <row r="17" spans="3:21" ht="20.100000000000001" customHeight="1" x14ac:dyDescent="0.15">
      <c r="C17" s="205" t="s">
        <v>92</v>
      </c>
      <c r="D17" s="206"/>
      <c r="E17" s="206"/>
      <c r="F17" s="206"/>
      <c r="G17" s="206"/>
      <c r="H17" s="211" t="s">
        <v>93</v>
      </c>
    </row>
    <row r="18" spans="3:21" ht="20.100000000000001" customHeight="1" thickBot="1" x14ac:dyDescent="0.2">
      <c r="C18" s="111" t="s">
        <v>0</v>
      </c>
      <c r="D18" s="112" t="s">
        <v>1</v>
      </c>
      <c r="E18" s="113" t="s">
        <v>3</v>
      </c>
      <c r="F18" s="115" t="s">
        <v>104</v>
      </c>
      <c r="G18" s="114" t="s">
        <v>111</v>
      </c>
      <c r="H18" s="212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</row>
    <row r="19" spans="3:21" ht="20.100000000000001" customHeight="1" x14ac:dyDescent="0.15">
      <c r="C19" s="202" t="str">
        <f>連名契約【税抜用】必要積算経費一覧表_当該年度!C20</f>
        <v>Ⅰ　物品費</v>
      </c>
      <c r="D19" s="203"/>
      <c r="E19" s="203"/>
      <c r="F19" s="203"/>
      <c r="G19" s="204"/>
      <c r="H19" s="4">
        <f>H20+H36</f>
        <v>0</v>
      </c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3:21" ht="19.5" customHeight="1" x14ac:dyDescent="0.15">
      <c r="C20" s="73"/>
      <c r="D20" s="199" t="str">
        <f>連名契約【税抜用】必要積算経費一覧表_当該年度!D21</f>
        <v>１　設備備品費</v>
      </c>
      <c r="E20" s="200"/>
      <c r="F20" s="200"/>
      <c r="G20" s="201"/>
      <c r="H20" s="22">
        <f>SUM(H21:H35)</f>
        <v>0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</row>
    <row r="21" spans="3:21" ht="19.5" customHeight="1" x14ac:dyDescent="0.15">
      <c r="C21" s="3"/>
      <c r="D21" s="37" t="s">
        <v>4</v>
      </c>
      <c r="E21" s="63"/>
      <c r="F21" s="136"/>
      <c r="G21" s="64"/>
      <c r="H21" s="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3:21" ht="20.100000000000001" customHeight="1" x14ac:dyDescent="0.15">
      <c r="C22" s="3"/>
      <c r="D22" s="39" t="s">
        <v>5</v>
      </c>
      <c r="E22" s="65"/>
      <c r="F22" s="137"/>
      <c r="G22" s="66"/>
      <c r="H22" s="40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</row>
    <row r="23" spans="3:21" ht="20.100000000000001" customHeight="1" x14ac:dyDescent="0.15">
      <c r="C23" s="3"/>
      <c r="D23" s="39" t="s">
        <v>6</v>
      </c>
      <c r="E23" s="65"/>
      <c r="F23" s="65"/>
      <c r="G23" s="66"/>
      <c r="H23" s="40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</row>
    <row r="24" spans="3:21" ht="20.100000000000001" customHeight="1" x14ac:dyDescent="0.15">
      <c r="C24" s="3"/>
      <c r="D24" s="39" t="s">
        <v>7</v>
      </c>
      <c r="E24" s="65"/>
      <c r="F24" s="65"/>
      <c r="G24" s="66"/>
      <c r="H24" s="40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</row>
    <row r="25" spans="3:21" ht="20.100000000000001" customHeight="1" x14ac:dyDescent="0.15">
      <c r="C25" s="3"/>
      <c r="D25" s="39" t="s">
        <v>8</v>
      </c>
      <c r="E25" s="65"/>
      <c r="F25" s="65"/>
      <c r="G25" s="66"/>
      <c r="H25" s="40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3:21" ht="20.100000000000001" customHeight="1" x14ac:dyDescent="0.15">
      <c r="C26" s="3"/>
      <c r="D26" s="39" t="s">
        <v>82</v>
      </c>
      <c r="E26" s="65"/>
      <c r="F26" s="65"/>
      <c r="G26" s="66"/>
      <c r="H26" s="40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</row>
    <row r="27" spans="3:21" ht="20.100000000000001" customHeight="1" x14ac:dyDescent="0.15">
      <c r="C27" s="3"/>
      <c r="D27" s="39" t="s">
        <v>83</v>
      </c>
      <c r="E27" s="65"/>
      <c r="F27" s="65"/>
      <c r="G27" s="66"/>
      <c r="H27" s="40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</row>
    <row r="28" spans="3:21" ht="20.100000000000001" customHeight="1" x14ac:dyDescent="0.15">
      <c r="C28" s="3"/>
      <c r="D28" s="39" t="s">
        <v>11</v>
      </c>
      <c r="E28" s="65"/>
      <c r="F28" s="65"/>
      <c r="G28" s="66"/>
      <c r="H28" s="40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</row>
    <row r="29" spans="3:21" ht="20.100000000000001" customHeight="1" x14ac:dyDescent="0.15">
      <c r="C29" s="3"/>
      <c r="D29" s="39" t="s">
        <v>12</v>
      </c>
      <c r="E29" s="65"/>
      <c r="F29" s="65"/>
      <c r="G29" s="66"/>
      <c r="H29" s="40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</row>
    <row r="30" spans="3:21" ht="20.100000000000001" customHeight="1" x14ac:dyDescent="0.15">
      <c r="C30" s="3"/>
      <c r="D30" s="39" t="s">
        <v>13</v>
      </c>
      <c r="E30" s="65"/>
      <c r="F30" s="65"/>
      <c r="G30" s="66"/>
      <c r="H30" s="40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</row>
    <row r="31" spans="3:21" ht="20.100000000000001" customHeight="1" x14ac:dyDescent="0.15">
      <c r="C31" s="3"/>
      <c r="D31" s="39" t="s">
        <v>15</v>
      </c>
      <c r="E31" s="65"/>
      <c r="F31" s="65"/>
      <c r="G31" s="66"/>
      <c r="H31" s="40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</row>
    <row r="32" spans="3:21" ht="20.100000000000001" customHeight="1" x14ac:dyDescent="0.15">
      <c r="C32" s="3"/>
      <c r="D32" s="39" t="s">
        <v>16</v>
      </c>
      <c r="E32" s="65"/>
      <c r="F32" s="65"/>
      <c r="G32" s="66"/>
      <c r="H32" s="40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</row>
    <row r="33" spans="3:21" ht="20.100000000000001" customHeight="1" x14ac:dyDescent="0.15">
      <c r="C33" s="3"/>
      <c r="D33" s="39" t="s">
        <v>17</v>
      </c>
      <c r="E33" s="65"/>
      <c r="F33" s="65"/>
      <c r="G33" s="66"/>
      <c r="H33" s="40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</row>
    <row r="34" spans="3:21" ht="20.100000000000001" customHeight="1" x14ac:dyDescent="0.15">
      <c r="C34" s="3"/>
      <c r="D34" s="39" t="s">
        <v>18</v>
      </c>
      <c r="E34" s="65"/>
      <c r="F34" s="65"/>
      <c r="G34" s="66"/>
      <c r="H34" s="40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</row>
    <row r="35" spans="3:21" ht="20.100000000000001" customHeight="1" x14ac:dyDescent="0.15">
      <c r="C35" s="5"/>
      <c r="D35" s="43" t="s">
        <v>74</v>
      </c>
      <c r="E35" s="67"/>
      <c r="F35" s="67"/>
      <c r="G35" s="68"/>
      <c r="H35" s="44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</row>
    <row r="36" spans="3:21" ht="20.100000000000001" customHeight="1" x14ac:dyDescent="0.15">
      <c r="C36" s="3"/>
      <c r="D36" s="199" t="str">
        <f>連名契約【税抜用】必要積算経費一覧表_当該年度!D22</f>
        <v>２　消耗品費</v>
      </c>
      <c r="E36" s="200"/>
      <c r="F36" s="200"/>
      <c r="G36" s="201"/>
      <c r="H36" s="22">
        <f>SUM(H37:H56)</f>
        <v>0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</row>
    <row r="37" spans="3:21" ht="20.100000000000001" customHeight="1" x14ac:dyDescent="0.15">
      <c r="C37" s="3"/>
      <c r="D37" s="37" t="s">
        <v>4</v>
      </c>
      <c r="E37" s="63"/>
      <c r="F37" s="63"/>
      <c r="G37" s="69"/>
      <c r="H37" s="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</row>
    <row r="38" spans="3:21" ht="20.100000000000001" customHeight="1" x14ac:dyDescent="0.15">
      <c r="C38" s="3"/>
      <c r="D38" s="39" t="s">
        <v>5</v>
      </c>
      <c r="E38" s="65"/>
      <c r="F38" s="65"/>
      <c r="G38" s="70"/>
      <c r="H38" s="40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</row>
    <row r="39" spans="3:21" ht="20.100000000000001" customHeight="1" x14ac:dyDescent="0.15">
      <c r="C39" s="3"/>
      <c r="D39" s="39" t="s">
        <v>6</v>
      </c>
      <c r="E39" s="65"/>
      <c r="F39" s="65"/>
      <c r="G39" s="70"/>
      <c r="H39" s="40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</row>
    <row r="40" spans="3:21" ht="20.100000000000001" customHeight="1" x14ac:dyDescent="0.15">
      <c r="C40" s="3"/>
      <c r="D40" s="39" t="s">
        <v>7</v>
      </c>
      <c r="E40" s="65"/>
      <c r="F40" s="65"/>
      <c r="G40" s="70"/>
      <c r="H40" s="40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</row>
    <row r="41" spans="3:21" ht="20.100000000000001" customHeight="1" x14ac:dyDescent="0.15">
      <c r="C41" s="3"/>
      <c r="D41" s="39" t="s">
        <v>8</v>
      </c>
      <c r="E41" s="65"/>
      <c r="F41" s="65"/>
      <c r="G41" s="70"/>
      <c r="H41" s="40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</row>
    <row r="42" spans="3:21" ht="20.100000000000001" customHeight="1" x14ac:dyDescent="0.15">
      <c r="C42" s="3"/>
      <c r="D42" s="39" t="s">
        <v>9</v>
      </c>
      <c r="E42" s="65"/>
      <c r="F42" s="65"/>
      <c r="G42" s="70"/>
      <c r="H42" s="40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</row>
    <row r="43" spans="3:21" ht="20.100000000000001" customHeight="1" x14ac:dyDescent="0.15">
      <c r="C43" s="3"/>
      <c r="D43" s="39" t="s">
        <v>10</v>
      </c>
      <c r="E43" s="65"/>
      <c r="F43" s="65"/>
      <c r="G43" s="70"/>
      <c r="H43" s="40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</row>
    <row r="44" spans="3:21" ht="20.100000000000001" customHeight="1" x14ac:dyDescent="0.15">
      <c r="C44" s="3"/>
      <c r="D44" s="39" t="s">
        <v>84</v>
      </c>
      <c r="E44" s="65"/>
      <c r="F44" s="65"/>
      <c r="G44" s="70"/>
      <c r="H44" s="40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3:21" ht="20.100000000000001" customHeight="1" x14ac:dyDescent="0.15">
      <c r="C45" s="3"/>
      <c r="D45" s="39" t="s">
        <v>85</v>
      </c>
      <c r="E45" s="65"/>
      <c r="F45" s="65"/>
      <c r="G45" s="70"/>
      <c r="H45" s="40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</row>
    <row r="46" spans="3:21" ht="20.100000000000001" customHeight="1" x14ac:dyDescent="0.15">
      <c r="C46" s="3"/>
      <c r="D46" s="39" t="s">
        <v>13</v>
      </c>
      <c r="E46" s="65"/>
      <c r="F46" s="65"/>
      <c r="G46" s="70"/>
      <c r="H46" s="40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</row>
    <row r="47" spans="3:21" ht="20.100000000000001" customHeight="1" x14ac:dyDescent="0.15">
      <c r="C47" s="3"/>
      <c r="D47" s="39" t="s">
        <v>15</v>
      </c>
      <c r="E47" s="65"/>
      <c r="F47" s="65"/>
      <c r="G47" s="70"/>
      <c r="H47" s="40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</row>
    <row r="48" spans="3:21" ht="20.100000000000001" customHeight="1" x14ac:dyDescent="0.15">
      <c r="C48" s="3"/>
      <c r="D48" s="39" t="s">
        <v>16</v>
      </c>
      <c r="E48" s="65"/>
      <c r="F48" s="65"/>
      <c r="G48" s="70"/>
      <c r="H48" s="40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</row>
    <row r="49" spans="3:21" ht="20.100000000000001" customHeight="1" x14ac:dyDescent="0.15">
      <c r="C49" s="3"/>
      <c r="D49" s="39" t="s">
        <v>17</v>
      </c>
      <c r="E49" s="65"/>
      <c r="F49" s="65"/>
      <c r="G49" s="70"/>
      <c r="H49" s="40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</row>
    <row r="50" spans="3:21" ht="20.100000000000001" customHeight="1" x14ac:dyDescent="0.15">
      <c r="C50" s="3"/>
      <c r="D50" s="39" t="s">
        <v>18</v>
      </c>
      <c r="E50" s="65"/>
      <c r="F50" s="65"/>
      <c r="G50" s="70"/>
      <c r="H50" s="40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</row>
    <row r="51" spans="3:21" ht="20.100000000000001" customHeight="1" x14ac:dyDescent="0.15">
      <c r="C51" s="3"/>
      <c r="D51" s="39" t="s">
        <v>19</v>
      </c>
      <c r="E51" s="65"/>
      <c r="F51" s="65"/>
      <c r="G51" s="70"/>
      <c r="H51" s="40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</row>
    <row r="52" spans="3:21" ht="20.100000000000001" customHeight="1" x14ac:dyDescent="0.15">
      <c r="C52" s="3"/>
      <c r="D52" s="39" t="s">
        <v>20</v>
      </c>
      <c r="E52" s="65"/>
      <c r="F52" s="65"/>
      <c r="G52" s="70"/>
      <c r="H52" s="40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</row>
    <row r="53" spans="3:21" ht="20.100000000000001" customHeight="1" x14ac:dyDescent="0.15">
      <c r="C53" s="3"/>
      <c r="D53" s="39" t="s">
        <v>21</v>
      </c>
      <c r="E53" s="65"/>
      <c r="F53" s="65"/>
      <c r="G53" s="70"/>
      <c r="H53" s="40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</row>
    <row r="54" spans="3:21" ht="20.100000000000001" customHeight="1" x14ac:dyDescent="0.15">
      <c r="C54" s="3"/>
      <c r="D54" s="39" t="s">
        <v>22</v>
      </c>
      <c r="E54" s="65"/>
      <c r="F54" s="65"/>
      <c r="G54" s="70"/>
      <c r="H54" s="40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</row>
    <row r="55" spans="3:21" ht="20.100000000000001" customHeight="1" x14ac:dyDescent="0.15">
      <c r="C55" s="3"/>
      <c r="D55" s="39" t="s">
        <v>23</v>
      </c>
      <c r="E55" s="65"/>
      <c r="F55" s="65"/>
      <c r="G55" s="70"/>
      <c r="H55" s="40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</row>
    <row r="56" spans="3:21" ht="20.100000000000001" customHeight="1" thickBot="1" x14ac:dyDescent="0.2">
      <c r="C56" s="6"/>
      <c r="D56" s="45" t="s">
        <v>24</v>
      </c>
      <c r="E56" s="71"/>
      <c r="F56" s="71"/>
      <c r="G56" s="72"/>
      <c r="H56" s="46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3:21" ht="20.100000000000001" customHeight="1" x14ac:dyDescent="0.15">
      <c r="D57" s="7"/>
    </row>
    <row r="58" spans="3:21" ht="20.100000000000001" customHeight="1" x14ac:dyDescent="0.15">
      <c r="D58" s="7"/>
    </row>
  </sheetData>
  <sheetProtection algorithmName="SHA-512" hashValue="Z91T6czi6XMiSy/uL6jFpQ2YwhGO3818/u+4T3SBZYw0IbPBse3K7YUcuSNiQRSv8IhfpFklIlUhm5gbAE1bXA==" saltValue="GFrn0ZsROiQz0i7Qok66pQ==" spinCount="100000" sheet="1" formatCells="0" formatRows="0" insertRows="0"/>
  <protectedRanges>
    <protectedRange sqref="D37:H56 D21:H35" name="範囲1"/>
  </protectedRanges>
  <mergeCells count="14">
    <mergeCell ref="D36:G36"/>
    <mergeCell ref="C16:D16"/>
    <mergeCell ref="C19:G19"/>
    <mergeCell ref="C17:G17"/>
    <mergeCell ref="C11:H11"/>
    <mergeCell ref="E13:H13"/>
    <mergeCell ref="C15:D15"/>
    <mergeCell ref="C13:D13"/>
    <mergeCell ref="E15:H15"/>
    <mergeCell ref="H17:H18"/>
    <mergeCell ref="C14:D14"/>
    <mergeCell ref="E14:H14"/>
    <mergeCell ref="E16:H16"/>
    <mergeCell ref="D20:G20"/>
  </mergeCells>
  <phoneticPr fontId="5"/>
  <dataValidations disablePrompts="1" count="1">
    <dataValidation type="whole" operator="greaterThanOrEqual" allowBlank="1" showInputMessage="1" showErrorMessage="1" error="0以上の整数を入力してください。" sqref="H37:H56 H21:H35" xr:uid="{00000000-0002-0000-01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73" fitToHeight="0" orientation="portrait" r:id="rId1"/>
  <headerFooter alignWithMargins="0">
    <oddHeader>&amp;L様式1-1-1a （2019-1）&amp;R年度別実施計画書　別紙１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6"/>
  <sheetViews>
    <sheetView zoomScaleNormal="100" workbookViewId="0">
      <selection activeCell="A4" sqref="A4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10" ht="20.100000000000001" customHeight="1" x14ac:dyDescent="0.15">
      <c r="A1" s="9" t="str">
        <f>連名契約【税抜用】必要積算経費一覧表_当該年度!A1</f>
        <v>様式1-1-1a（2019-1）</v>
      </c>
      <c r="H1" s="83"/>
      <c r="J1" s="83"/>
    </row>
    <row r="2" spans="1:10" ht="20.100000000000001" customHeight="1" x14ac:dyDescent="0.15">
      <c r="A2" s="9"/>
      <c r="C2" s="77" t="str">
        <f>明細Ⅰ【物品費】!C2</f>
        <v>［記入要領］</v>
      </c>
    </row>
    <row r="3" spans="1:10" ht="12" x14ac:dyDescent="0.15">
      <c r="C3" s="85" t="str">
        <f>明細Ⅰ【物品費】!C3</f>
        <v>１．水色地/黄色地のセル</v>
      </c>
    </row>
    <row r="4" spans="1:10" ht="12" x14ac:dyDescent="0.15">
      <c r="C4" s="78" t="str">
        <f>明細Ⅰ【物品費】!C4</f>
        <v>　　・水色地のセルのみ必要事項を記入してください。</v>
      </c>
    </row>
    <row r="5" spans="1:10" ht="12" x14ac:dyDescent="0.15">
      <c r="C5" s="78" t="str">
        <f>明細Ⅰ【物品費】!C5</f>
        <v>　　・文字入力が不要なセルは空欄にしておいてください。</v>
      </c>
    </row>
    <row r="6" spans="1:10" ht="12" x14ac:dyDescent="0.15">
      <c r="C6" s="77" t="str">
        <f>明細Ⅰ【物品費】!C6</f>
        <v>　　・変更時は、前回までの変更箇所を黒字、今回の変更箇所を赤字にしてください。</v>
      </c>
    </row>
    <row r="7" spans="1:10" ht="12" x14ac:dyDescent="0.15">
      <c r="C7" s="81"/>
    </row>
    <row r="8" spans="1:10" ht="12" customHeight="1" x14ac:dyDescent="0.15">
      <c r="C8" s="77"/>
    </row>
    <row r="9" spans="1:10" ht="20.100000000000001" customHeight="1" x14ac:dyDescent="0.15">
      <c r="C9" s="2"/>
    </row>
    <row r="10" spans="1:10" ht="20.100000000000001" customHeight="1" x14ac:dyDescent="0.15">
      <c r="C10" s="2"/>
    </row>
    <row r="11" spans="1:10" ht="20.100000000000001" customHeight="1" x14ac:dyDescent="0.15">
      <c r="C11" s="207" t="s">
        <v>76</v>
      </c>
      <c r="D11" s="208"/>
      <c r="E11" s="208"/>
      <c r="F11" s="208"/>
      <c r="G11" s="208"/>
      <c r="H11" s="208"/>
    </row>
    <row r="12" spans="1:10" ht="20.100000000000001" customHeight="1" x14ac:dyDescent="0.15">
      <c r="C12" s="49"/>
      <c r="D12" s="50"/>
      <c r="E12" s="50"/>
      <c r="F12" s="50"/>
      <c r="G12" s="50"/>
      <c r="H12" s="50"/>
    </row>
    <row r="13" spans="1:10" ht="19.5" customHeight="1" x14ac:dyDescent="0.15">
      <c r="C13" s="153" t="s">
        <v>14</v>
      </c>
      <c r="D13" s="154"/>
      <c r="E13" s="217" t="str">
        <f>連名契約【税抜用】必要積算経費一覧表_当該年度!E14</f>
        <v>999A0101</v>
      </c>
      <c r="F13" s="217"/>
      <c r="G13" s="217"/>
      <c r="H13" s="217"/>
    </row>
    <row r="14" spans="1:10" ht="19.5" customHeight="1" x14ac:dyDescent="0.15">
      <c r="C14" s="187" t="s">
        <v>124</v>
      </c>
      <c r="D14" s="187"/>
      <c r="E14" s="213" t="str">
        <f>連名契約【税抜用】必要積算経費一覧表_当該年度!E15</f>
        <v>○○○○の研究開発</v>
      </c>
      <c r="F14" s="213"/>
      <c r="G14" s="213"/>
      <c r="H14" s="213"/>
    </row>
    <row r="15" spans="1:10" ht="19.5" customHeight="1" x14ac:dyDescent="0.15">
      <c r="C15" s="185" t="s">
        <v>122</v>
      </c>
      <c r="D15" s="186"/>
      <c r="E15" s="210" t="str">
        <f>連名契約【税抜用】必要積算経費一覧表_当該年度!E16</f>
        <v>△△△△の研究</v>
      </c>
      <c r="F15" s="210"/>
      <c r="G15" s="210"/>
      <c r="H15" s="210"/>
    </row>
    <row r="16" spans="1:10" ht="19.5" customHeight="1" thickBot="1" x14ac:dyDescent="0.2">
      <c r="C16" s="190" t="str">
        <f>連名契約【税抜用】必要積算経費一覧表_当該年度!C17</f>
        <v>受託者名称：</v>
      </c>
      <c r="D16" s="190"/>
      <c r="E16" s="216" t="str">
        <f>IF(連名契約【税抜用】必要積算経費一覧表_当該年度!$E$17&lt;&gt;0, 連名契約【税抜用】必要積算経費一覧表_当該年度!$E$17," ")</f>
        <v>××××株式会社</v>
      </c>
      <c r="F16" s="216"/>
      <c r="G16" s="216"/>
      <c r="H16" s="216"/>
    </row>
    <row r="17" spans="3:21" ht="20.100000000000001" customHeight="1" x14ac:dyDescent="0.15">
      <c r="C17" s="205" t="s">
        <v>92</v>
      </c>
      <c r="D17" s="206"/>
      <c r="E17" s="206"/>
      <c r="F17" s="206"/>
      <c r="G17" s="206"/>
      <c r="H17" s="211" t="s">
        <v>93</v>
      </c>
    </row>
    <row r="18" spans="3:21" ht="20.100000000000001" customHeight="1" thickBot="1" x14ac:dyDescent="0.2">
      <c r="C18" s="111" t="s">
        <v>0</v>
      </c>
      <c r="D18" s="112" t="s">
        <v>1</v>
      </c>
      <c r="E18" s="113" t="s">
        <v>3</v>
      </c>
      <c r="F18" s="115" t="s">
        <v>104</v>
      </c>
      <c r="G18" s="114" t="s">
        <v>111</v>
      </c>
      <c r="H18" s="21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2" t="str">
        <f>連名契約【税抜用】必要積算経費一覧表_当該年度!C23</f>
        <v>Ⅱ　人件費・謝金</v>
      </c>
      <c r="D19" s="203"/>
      <c r="E19" s="203"/>
      <c r="F19" s="203"/>
      <c r="G19" s="204"/>
      <c r="H19" s="4">
        <f>H20+H41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9" t="str">
        <f>連名契約【税抜用】必要積算経費一覧表_当該年度!D24</f>
        <v>１　人件費</v>
      </c>
      <c r="E20" s="200"/>
      <c r="F20" s="200"/>
      <c r="G20" s="201"/>
      <c r="H20" s="22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19.5" customHeight="1" x14ac:dyDescent="0.15">
      <c r="C21" s="3"/>
      <c r="D21" s="37" t="s">
        <v>4</v>
      </c>
      <c r="E21" s="90"/>
      <c r="F21" s="90"/>
      <c r="G21" s="91"/>
      <c r="H21" s="3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7" t="s">
        <v>77</v>
      </c>
      <c r="E22" s="92"/>
      <c r="F22" s="92"/>
      <c r="G22" s="91"/>
      <c r="H22" s="3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9" t="s">
        <v>6</v>
      </c>
      <c r="E23" s="93"/>
      <c r="F23" s="93"/>
      <c r="G23" s="66"/>
      <c r="H23" s="4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9" t="s">
        <v>7</v>
      </c>
      <c r="E24" s="93"/>
      <c r="F24" s="93"/>
      <c r="G24" s="94"/>
      <c r="H24" s="4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9" t="s">
        <v>8</v>
      </c>
      <c r="E25" s="93"/>
      <c r="F25" s="93"/>
      <c r="G25" s="94"/>
      <c r="H25" s="4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9" t="s">
        <v>9</v>
      </c>
      <c r="E26" s="93"/>
      <c r="F26" s="93"/>
      <c r="G26" s="94"/>
      <c r="H26" s="4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9" t="s">
        <v>10</v>
      </c>
      <c r="E27" s="93"/>
      <c r="F27" s="93"/>
      <c r="G27" s="94"/>
      <c r="H27" s="4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9" t="s">
        <v>11</v>
      </c>
      <c r="E28" s="93"/>
      <c r="F28" s="93"/>
      <c r="G28" s="94"/>
      <c r="H28" s="4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15">
      <c r="C29" s="3"/>
      <c r="D29" s="39" t="s">
        <v>12</v>
      </c>
      <c r="E29" s="93"/>
      <c r="F29" s="93"/>
      <c r="G29" s="94"/>
      <c r="H29" s="4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15">
      <c r="C30" s="3"/>
      <c r="D30" s="39" t="s">
        <v>13</v>
      </c>
      <c r="E30" s="93"/>
      <c r="F30" s="93"/>
      <c r="G30" s="94"/>
      <c r="H30" s="4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15">
      <c r="C31" s="3"/>
      <c r="D31" s="39" t="s">
        <v>15</v>
      </c>
      <c r="E31" s="93"/>
      <c r="F31" s="93"/>
      <c r="G31" s="94"/>
      <c r="H31" s="4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15">
      <c r="C32" s="3"/>
      <c r="D32" s="39" t="s">
        <v>16</v>
      </c>
      <c r="E32" s="93"/>
      <c r="F32" s="93"/>
      <c r="G32" s="94"/>
      <c r="H32" s="4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15">
      <c r="C33" s="3"/>
      <c r="D33" s="39" t="s">
        <v>17</v>
      </c>
      <c r="E33" s="93"/>
      <c r="F33" s="93"/>
      <c r="G33" s="94"/>
      <c r="H33" s="4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15">
      <c r="C34" s="3"/>
      <c r="D34" s="39" t="s">
        <v>18</v>
      </c>
      <c r="E34" s="93"/>
      <c r="F34" s="93"/>
      <c r="G34" s="94"/>
      <c r="H34" s="4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15">
      <c r="C35" s="3"/>
      <c r="D35" s="39" t="s">
        <v>19</v>
      </c>
      <c r="E35" s="93"/>
      <c r="F35" s="93"/>
      <c r="G35" s="66"/>
      <c r="H35" s="4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15">
      <c r="C36" s="3"/>
      <c r="D36" s="39" t="s">
        <v>78</v>
      </c>
      <c r="E36" s="93"/>
      <c r="F36" s="93"/>
      <c r="G36" s="66"/>
      <c r="H36" s="4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15">
      <c r="C37" s="3"/>
      <c r="D37" s="39" t="s">
        <v>79</v>
      </c>
      <c r="E37" s="93"/>
      <c r="F37" s="93"/>
      <c r="G37" s="66"/>
      <c r="H37" s="4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15">
      <c r="C38" s="3"/>
      <c r="D38" s="39" t="s">
        <v>22</v>
      </c>
      <c r="E38" s="93"/>
      <c r="F38" s="93"/>
      <c r="G38" s="66"/>
      <c r="H38" s="4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15">
      <c r="C39" s="3"/>
      <c r="D39" s="39" t="s">
        <v>23</v>
      </c>
      <c r="E39" s="93"/>
      <c r="F39" s="93"/>
      <c r="G39" s="94"/>
      <c r="H39" s="4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15">
      <c r="C40" s="5"/>
      <c r="D40" s="43" t="s">
        <v>24</v>
      </c>
      <c r="E40" s="95"/>
      <c r="F40" s="95"/>
      <c r="G40" s="96"/>
      <c r="H40" s="44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199" t="str">
        <f>連名契約【税抜用】必要積算経費一覧表_当該年度!D25</f>
        <v>２　謝金</v>
      </c>
      <c r="E41" s="200"/>
      <c r="F41" s="200"/>
      <c r="G41" s="201"/>
      <c r="H41" s="22">
        <f>SUM(H42:H51)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47" t="s">
        <v>4</v>
      </c>
      <c r="E42" s="90"/>
      <c r="F42" s="90"/>
      <c r="G42" s="100"/>
      <c r="H42" s="4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9" t="s">
        <v>5</v>
      </c>
      <c r="E43" s="65"/>
      <c r="F43" s="93"/>
      <c r="G43" s="70"/>
      <c r="H43" s="4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9" t="s">
        <v>6</v>
      </c>
      <c r="E44" s="93"/>
      <c r="F44" s="93"/>
      <c r="G44" s="70"/>
      <c r="H44" s="4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9" t="s">
        <v>7</v>
      </c>
      <c r="E45" s="93"/>
      <c r="F45" s="93"/>
      <c r="G45" s="101"/>
      <c r="H45" s="4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39" t="s">
        <v>8</v>
      </c>
      <c r="E46" s="93"/>
      <c r="F46" s="93"/>
      <c r="G46" s="101"/>
      <c r="H46" s="4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39" t="s">
        <v>9</v>
      </c>
      <c r="E47" s="93"/>
      <c r="F47" s="93"/>
      <c r="G47" s="101"/>
      <c r="H47" s="4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9" t="s">
        <v>10</v>
      </c>
      <c r="E48" s="93"/>
      <c r="F48" s="93"/>
      <c r="G48" s="101"/>
      <c r="H48" s="4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9" t="s">
        <v>11</v>
      </c>
      <c r="E49" s="93"/>
      <c r="F49" s="93"/>
      <c r="G49" s="101"/>
      <c r="H49" s="4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15">
      <c r="C50" s="3"/>
      <c r="D50" s="39" t="s">
        <v>12</v>
      </c>
      <c r="E50" s="93"/>
      <c r="F50" s="93"/>
      <c r="G50" s="101"/>
      <c r="H50" s="4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thickBot="1" x14ac:dyDescent="0.2">
      <c r="C51" s="8"/>
      <c r="D51" s="45" t="s">
        <v>13</v>
      </c>
      <c r="E51" s="102"/>
      <c r="F51" s="102"/>
      <c r="G51" s="103"/>
      <c r="H51" s="4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15">
      <c r="D53" s="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1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+YFmsMdGvgCp6cE4v8wcAZXA+g3/Os4fyqdd5LgCSnPmu/3Ba2q0gZQFcKnKMkoyYv58PG8xpve1tL2mayOTiA==" saltValue="zdzpJDEPtJOUDsddsztnzw==" spinCount="100000" sheet="1" formatCells="0" formatRows="0" insertRows="0"/>
  <protectedRanges>
    <protectedRange sqref="D21:H40 D42:H51" name="範囲1"/>
  </protectedRanges>
  <mergeCells count="14">
    <mergeCell ref="D20:G20"/>
    <mergeCell ref="C15:D15"/>
    <mergeCell ref="D41:G41"/>
    <mergeCell ref="C19:G19"/>
    <mergeCell ref="C11:H11"/>
    <mergeCell ref="C16:D16"/>
    <mergeCell ref="H17:H18"/>
    <mergeCell ref="C13:D13"/>
    <mergeCell ref="C17:G17"/>
    <mergeCell ref="E16:H16"/>
    <mergeCell ref="E13:H13"/>
    <mergeCell ref="C14:D14"/>
    <mergeCell ref="E14:H14"/>
    <mergeCell ref="E15:H15"/>
  </mergeCells>
  <phoneticPr fontId="5"/>
  <dataValidations count="1">
    <dataValidation type="whole" operator="greaterThanOrEqual" allowBlank="1" showInputMessage="1" showErrorMessage="1" error="0以上の整数を入力してください。" sqref="H42:H51 H21:H40" xr:uid="{00000000-0002-0000-0200-000000000000}">
      <formula1>0</formula1>
    </dataValidation>
  </dataValidations>
  <pageMargins left="0.98425196850393704" right="0.39370078740157483" top="1.1811023622047245" bottom="0.78740157480314965" header="0.51181102362204722" footer="0.11811023622047245"/>
  <pageSetup paperSize="9" scale="73" fitToHeight="0" orientation="portrait" r:id="rId1"/>
  <headerFooter alignWithMargins="0">
    <oddHeader>&amp;L様式1-1-1a （2019-1）&amp;R年度別実施計画書　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zoomScaleNormal="100" workbookViewId="0">
      <selection activeCell="A6" sqref="A6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8" ht="20.100000000000001" customHeight="1" x14ac:dyDescent="0.15">
      <c r="A1" s="9" t="str">
        <f>連名契約【税抜用】必要積算経費一覧表_当該年度!A1</f>
        <v>様式1-1-1a（2019-1）</v>
      </c>
      <c r="H1" s="83"/>
    </row>
    <row r="2" spans="1:8" ht="20.100000000000001" customHeight="1" x14ac:dyDescent="0.15">
      <c r="A2" s="9"/>
      <c r="C2" s="77" t="str">
        <f>明細Ⅰ【物品費】!C2</f>
        <v>［記入要領］</v>
      </c>
    </row>
    <row r="3" spans="1:8" ht="12" x14ac:dyDescent="0.15">
      <c r="C3" s="85" t="str">
        <f>明細Ⅰ【物品費】!C3</f>
        <v>１．水色地/黄色地のセル</v>
      </c>
    </row>
    <row r="4" spans="1:8" ht="12" x14ac:dyDescent="0.15">
      <c r="C4" s="78" t="str">
        <f>明細Ⅰ【物品費】!C4</f>
        <v>　　・水色地のセルのみ必要事項を記入してください。</v>
      </c>
    </row>
    <row r="5" spans="1:8" ht="12" x14ac:dyDescent="0.15">
      <c r="C5" s="78" t="str">
        <f>明細Ⅰ【物品費】!C5</f>
        <v>　　・文字入力が不要なセルは空欄にしておいてください。</v>
      </c>
    </row>
    <row r="6" spans="1:8" ht="12" x14ac:dyDescent="0.15">
      <c r="C6" s="77" t="str">
        <f>明細Ⅰ【物品費】!C6</f>
        <v>　　・変更時は、前回までの変更箇所を黒字、今回の変更箇所を赤字にしてください。</v>
      </c>
    </row>
    <row r="7" spans="1:8" ht="12" x14ac:dyDescent="0.15">
      <c r="C7" s="81"/>
    </row>
    <row r="8" spans="1:8" ht="12" customHeight="1" x14ac:dyDescent="0.15">
      <c r="C8" s="77"/>
    </row>
    <row r="9" spans="1:8" ht="20.100000000000001" customHeight="1" x14ac:dyDescent="0.15">
      <c r="C9" s="2"/>
    </row>
    <row r="10" spans="1:8" ht="20.100000000000001" customHeight="1" x14ac:dyDescent="0.15">
      <c r="C10" s="2"/>
    </row>
    <row r="11" spans="1:8" ht="20.100000000000001" customHeight="1" x14ac:dyDescent="0.15">
      <c r="C11" s="207" t="s">
        <v>62</v>
      </c>
      <c r="D11" s="208"/>
      <c r="E11" s="208"/>
      <c r="F11" s="208"/>
      <c r="G11" s="208"/>
      <c r="H11" s="208"/>
    </row>
    <row r="12" spans="1:8" ht="20.100000000000001" customHeight="1" x14ac:dyDescent="0.15">
      <c r="C12" s="49"/>
      <c r="D12" s="50"/>
      <c r="E12" s="50"/>
      <c r="F12" s="50"/>
      <c r="G12" s="50"/>
      <c r="H12" s="50"/>
    </row>
    <row r="13" spans="1:8" ht="19.5" customHeight="1" x14ac:dyDescent="0.15">
      <c r="C13" s="153" t="s">
        <v>14</v>
      </c>
      <c r="D13" s="154"/>
      <c r="E13" s="217" t="str">
        <f>連名契約【税抜用】必要積算経費一覧表_当該年度!E14</f>
        <v>999A0101</v>
      </c>
      <c r="F13" s="217"/>
      <c r="G13" s="217"/>
      <c r="H13" s="217"/>
    </row>
    <row r="14" spans="1:8" ht="19.5" customHeight="1" x14ac:dyDescent="0.15">
      <c r="C14" s="187" t="s">
        <v>124</v>
      </c>
      <c r="D14" s="187"/>
      <c r="E14" s="219" t="str">
        <f>連名契約【税抜用】必要積算経費一覧表_当該年度!E15</f>
        <v>○○○○の研究開発</v>
      </c>
      <c r="F14" s="219"/>
      <c r="G14" s="219"/>
      <c r="H14" s="219"/>
    </row>
    <row r="15" spans="1:8" ht="19.5" customHeight="1" x14ac:dyDescent="0.15">
      <c r="C15" s="185" t="s">
        <v>122</v>
      </c>
      <c r="D15" s="186"/>
      <c r="E15" s="220" t="str">
        <f>連名契約【税抜用】必要積算経費一覧表_当該年度!E16</f>
        <v>△△△△の研究</v>
      </c>
      <c r="F15" s="220"/>
      <c r="G15" s="220"/>
      <c r="H15" s="220"/>
    </row>
    <row r="16" spans="1:8" ht="19.5" customHeight="1" thickBot="1" x14ac:dyDescent="0.2">
      <c r="C16" s="190" t="str">
        <f>連名契約【税抜用】必要積算経費一覧表_当該年度!C17</f>
        <v>受託者名称：</v>
      </c>
      <c r="D16" s="190"/>
      <c r="E16" s="218" t="str">
        <f>IF(連名契約【税抜用】必要積算経費一覧表_当該年度!$E$17&lt;&gt;0, 連名契約【税抜用】必要積算経費一覧表_当該年度!$E$17," ")</f>
        <v>××××株式会社</v>
      </c>
      <c r="F16" s="218"/>
      <c r="G16" s="218"/>
      <c r="H16" s="218"/>
    </row>
    <row r="17" spans="3:21" ht="20.100000000000001" customHeight="1" x14ac:dyDescent="0.15">
      <c r="C17" s="205" t="s">
        <v>92</v>
      </c>
      <c r="D17" s="206"/>
      <c r="E17" s="206"/>
      <c r="F17" s="206"/>
      <c r="G17" s="206"/>
      <c r="H17" s="211" t="s">
        <v>93</v>
      </c>
    </row>
    <row r="18" spans="3:21" ht="20.100000000000001" customHeight="1" thickBot="1" x14ac:dyDescent="0.2">
      <c r="C18" s="111" t="s">
        <v>0</v>
      </c>
      <c r="D18" s="112" t="s">
        <v>1</v>
      </c>
      <c r="E18" s="113" t="s">
        <v>3</v>
      </c>
      <c r="F18" s="115" t="s">
        <v>104</v>
      </c>
      <c r="G18" s="114" t="s">
        <v>111</v>
      </c>
      <c r="H18" s="21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2" t="str">
        <f>連名契約【税抜用】必要積算経費一覧表_当該年度!C26</f>
        <v>Ⅲ　旅費</v>
      </c>
      <c r="D19" s="203"/>
      <c r="E19" s="203"/>
      <c r="F19" s="203"/>
      <c r="G19" s="204"/>
      <c r="H19" s="4">
        <f>H20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9" t="str">
        <f>連名契約【税抜用】必要積算経費一覧表_当該年度!D27</f>
        <v>１　旅費</v>
      </c>
      <c r="E20" s="200"/>
      <c r="F20" s="200"/>
      <c r="G20" s="201"/>
      <c r="H20" s="22">
        <f>SUM(H21:H50)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15">
      <c r="C21" s="3"/>
      <c r="D21" s="37" t="s">
        <v>43</v>
      </c>
      <c r="E21" s="90"/>
      <c r="F21" s="90"/>
      <c r="G21" s="91"/>
      <c r="H21" s="3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9" t="s">
        <v>44</v>
      </c>
      <c r="E22" s="65"/>
      <c r="F22" s="93"/>
      <c r="G22" s="94"/>
      <c r="H22" s="4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9" t="s">
        <v>45</v>
      </c>
      <c r="E23" s="65"/>
      <c r="F23" s="93"/>
      <c r="G23" s="94"/>
      <c r="H23" s="4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9" t="s">
        <v>80</v>
      </c>
      <c r="E24" s="65"/>
      <c r="F24" s="93"/>
      <c r="G24" s="66"/>
      <c r="H24" s="4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9" t="s">
        <v>81</v>
      </c>
      <c r="E25" s="65"/>
      <c r="F25" s="93"/>
      <c r="G25" s="66"/>
      <c r="H25" s="4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9" t="s">
        <v>46</v>
      </c>
      <c r="E26" s="65"/>
      <c r="F26" s="93"/>
      <c r="G26" s="66"/>
      <c r="H26" s="4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9" t="s">
        <v>47</v>
      </c>
      <c r="E27" s="65"/>
      <c r="F27" s="93"/>
      <c r="G27" s="66"/>
      <c r="H27" s="4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9" t="s">
        <v>48</v>
      </c>
      <c r="E28" s="65"/>
      <c r="F28" s="93"/>
      <c r="G28" s="66"/>
      <c r="H28" s="4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15">
      <c r="C29" s="3"/>
      <c r="D29" s="39" t="s">
        <v>49</v>
      </c>
      <c r="E29" s="65"/>
      <c r="F29" s="93"/>
      <c r="G29" s="66"/>
      <c r="H29" s="4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15">
      <c r="C30" s="3"/>
      <c r="D30" s="39" t="s">
        <v>50</v>
      </c>
      <c r="E30" s="65"/>
      <c r="F30" s="93"/>
      <c r="G30" s="66"/>
      <c r="H30" s="4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15">
      <c r="C31" s="3"/>
      <c r="D31" s="39" t="s">
        <v>51</v>
      </c>
      <c r="E31" s="65"/>
      <c r="F31" s="93"/>
      <c r="G31" s="66"/>
      <c r="H31" s="4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15">
      <c r="C32" s="3"/>
      <c r="D32" s="39" t="s">
        <v>52</v>
      </c>
      <c r="E32" s="65"/>
      <c r="F32" s="93"/>
      <c r="G32" s="66"/>
      <c r="H32" s="4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15">
      <c r="C33" s="3"/>
      <c r="D33" s="39" t="s">
        <v>53</v>
      </c>
      <c r="E33" s="65"/>
      <c r="F33" s="93"/>
      <c r="G33" s="66"/>
      <c r="H33" s="4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15">
      <c r="C34" s="3"/>
      <c r="D34" s="39" t="s">
        <v>54</v>
      </c>
      <c r="E34" s="65"/>
      <c r="F34" s="93"/>
      <c r="G34" s="66"/>
      <c r="H34" s="4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15">
      <c r="C35" s="3"/>
      <c r="D35" s="39" t="s">
        <v>55</v>
      </c>
      <c r="E35" s="65"/>
      <c r="F35" s="93"/>
      <c r="G35" s="66"/>
      <c r="H35" s="4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15">
      <c r="C36" s="3"/>
      <c r="D36" s="39" t="s">
        <v>56</v>
      </c>
      <c r="E36" s="65"/>
      <c r="F36" s="93"/>
      <c r="G36" s="66"/>
      <c r="H36" s="4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15">
      <c r="C37" s="3"/>
      <c r="D37" s="39" t="s">
        <v>57</v>
      </c>
      <c r="E37" s="65"/>
      <c r="F37" s="93"/>
      <c r="G37" s="66"/>
      <c r="H37" s="4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15">
      <c r="C38" s="3"/>
      <c r="D38" s="39" t="s">
        <v>58</v>
      </c>
      <c r="E38" s="65"/>
      <c r="F38" s="93"/>
      <c r="G38" s="66"/>
      <c r="H38" s="4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15">
      <c r="C39" s="3"/>
      <c r="D39" s="39" t="s">
        <v>59</v>
      </c>
      <c r="E39" s="65"/>
      <c r="F39" s="93"/>
      <c r="G39" s="66"/>
      <c r="H39" s="4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15">
      <c r="C40" s="3"/>
      <c r="D40" s="39" t="s">
        <v>60</v>
      </c>
      <c r="E40" s="65"/>
      <c r="F40" s="93"/>
      <c r="G40" s="66"/>
      <c r="H40" s="4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37" t="s">
        <v>63</v>
      </c>
      <c r="E41" s="104"/>
      <c r="F41" s="92"/>
      <c r="G41" s="64"/>
      <c r="H41" s="3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39" t="s">
        <v>64</v>
      </c>
      <c r="E42" s="65"/>
      <c r="F42" s="93"/>
      <c r="G42" s="66"/>
      <c r="H42" s="4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9" t="s">
        <v>65</v>
      </c>
      <c r="E43" s="65"/>
      <c r="F43" s="93"/>
      <c r="G43" s="66"/>
      <c r="H43" s="4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9" t="s">
        <v>66</v>
      </c>
      <c r="E44" s="65"/>
      <c r="F44" s="93"/>
      <c r="G44" s="66"/>
      <c r="H44" s="4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9" t="s">
        <v>67</v>
      </c>
      <c r="E45" s="65"/>
      <c r="F45" s="93"/>
      <c r="G45" s="66"/>
      <c r="H45" s="4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39" t="s">
        <v>68</v>
      </c>
      <c r="E46" s="65"/>
      <c r="F46" s="93"/>
      <c r="G46" s="66"/>
      <c r="H46" s="4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39" t="s">
        <v>69</v>
      </c>
      <c r="E47" s="65"/>
      <c r="F47" s="93"/>
      <c r="G47" s="66"/>
      <c r="H47" s="4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9" t="s">
        <v>70</v>
      </c>
      <c r="E48" s="65"/>
      <c r="F48" s="93"/>
      <c r="G48" s="66"/>
      <c r="H48" s="4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9" t="s">
        <v>71</v>
      </c>
      <c r="E49" s="65"/>
      <c r="F49" s="93"/>
      <c r="G49" s="66"/>
      <c r="H49" s="4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thickBot="1" x14ac:dyDescent="0.2">
      <c r="C50" s="6"/>
      <c r="D50" s="45" t="s">
        <v>72</v>
      </c>
      <c r="E50" s="102"/>
      <c r="F50" s="102"/>
      <c r="G50" s="103"/>
      <c r="H50" s="46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15">
      <c r="D51" s="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15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1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VRkkPFSbtasCJ5WDNtoXj08T2/Znrzl+iI6aX+ewboenVB7CmREISlmbvcLFumi+5jQlPeb9uO/oN+3ZSgwmhQ==" saltValue="pfrE93kqOkDp8hlSRDkWxA==" spinCount="100000" sheet="1" formatCells="0" formatRows="0" insertRows="0"/>
  <protectedRanges>
    <protectedRange sqref="D21:H50" name="範囲1"/>
  </protectedRanges>
  <mergeCells count="13">
    <mergeCell ref="C19:G19"/>
    <mergeCell ref="D20:G20"/>
    <mergeCell ref="C11:H11"/>
    <mergeCell ref="C15:D15"/>
    <mergeCell ref="E13:H13"/>
    <mergeCell ref="C16:D16"/>
    <mergeCell ref="C13:D13"/>
    <mergeCell ref="C17:G17"/>
    <mergeCell ref="H17:H18"/>
    <mergeCell ref="E16:H16"/>
    <mergeCell ref="C14:D14"/>
    <mergeCell ref="E14:H14"/>
    <mergeCell ref="E15:H15"/>
  </mergeCells>
  <phoneticPr fontId="5"/>
  <dataValidations count="1">
    <dataValidation type="whole" operator="greaterThanOrEqual" allowBlank="1" showInputMessage="1" showErrorMessage="1" error="0以上の整数を入力してください。" sqref="H21:H50" xr:uid="{00000000-0002-0000-03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73" fitToHeight="0" orientation="portrait" r:id="rId1"/>
  <headerFooter alignWithMargins="0">
    <oddHeader>&amp;L様式1-1-1a （2019-1）&amp;R年度別実施計画書　別紙１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7"/>
  <sheetViews>
    <sheetView topLeftCell="A47" zoomScaleNormal="100" workbookViewId="0">
      <selection activeCell="G76" sqref="G76"/>
    </sheetView>
  </sheetViews>
  <sheetFormatPr defaultColWidth="10.625" defaultRowHeight="20.100000000000001" customHeight="1" x14ac:dyDescent="0.15"/>
  <cols>
    <col min="1" max="1" width="9" style="1" customWidth="1"/>
    <col min="2" max="2" width="4.5" style="1" customWidth="1"/>
    <col min="3" max="3" width="11.625" style="1" customWidth="1"/>
    <col min="4" max="4" width="7" style="1" customWidth="1"/>
    <col min="5" max="5" width="50.625" style="1" customWidth="1"/>
    <col min="6" max="6" width="8.625" style="1" customWidth="1"/>
    <col min="7" max="7" width="28" style="1" customWidth="1"/>
    <col min="8" max="8" width="15.625" style="1" customWidth="1"/>
    <col min="9" max="9" width="5.625" style="1" customWidth="1"/>
    <col min="10" max="16384" width="10.625" style="1"/>
  </cols>
  <sheetData>
    <row r="1" spans="1:8" ht="20.100000000000001" customHeight="1" x14ac:dyDescent="0.15">
      <c r="A1" s="9" t="str">
        <f>連名契約【税抜用】必要積算経費一覧表_当該年度!A1</f>
        <v>様式1-1-1a（2019-1）</v>
      </c>
      <c r="H1" s="83"/>
    </row>
    <row r="2" spans="1:8" ht="20.100000000000001" customHeight="1" x14ac:dyDescent="0.15">
      <c r="A2" s="9"/>
      <c r="C2" s="77" t="str">
        <f>明細Ⅰ【物品費】!C2</f>
        <v>［記入要領］</v>
      </c>
    </row>
    <row r="3" spans="1:8" ht="12" x14ac:dyDescent="0.15">
      <c r="C3" s="85" t="str">
        <f>明細Ⅰ【物品費】!C3</f>
        <v>１．水色地/黄色地のセル</v>
      </c>
    </row>
    <row r="4" spans="1:8" ht="12" x14ac:dyDescent="0.15">
      <c r="C4" s="78" t="str">
        <f>明細Ⅰ【物品費】!C4</f>
        <v>　　・水色地のセルのみ必要事項を記入してください。</v>
      </c>
    </row>
    <row r="5" spans="1:8" ht="12" x14ac:dyDescent="0.15">
      <c r="C5" s="78" t="str">
        <f>明細Ⅰ【物品費】!C5</f>
        <v>　　・文字入力が不要なセルは空欄にしておいてください。</v>
      </c>
    </row>
    <row r="6" spans="1:8" ht="12" x14ac:dyDescent="0.15">
      <c r="C6" s="77" t="str">
        <f>明細Ⅰ【物品費】!C6</f>
        <v>　　・変更時は、前回までの変更箇所を黒字、今回の変更箇所を赤字にしてください。</v>
      </c>
    </row>
    <row r="7" spans="1:8" ht="12" x14ac:dyDescent="0.15">
      <c r="C7" s="81"/>
    </row>
    <row r="8" spans="1:8" ht="12" customHeight="1" x14ac:dyDescent="0.15">
      <c r="C8" s="77"/>
    </row>
    <row r="9" spans="1:8" ht="20.100000000000001" customHeight="1" x14ac:dyDescent="0.15">
      <c r="C9" s="2"/>
    </row>
    <row r="10" spans="1:8" ht="20.100000000000001" customHeight="1" x14ac:dyDescent="0.15">
      <c r="C10" s="2"/>
    </row>
    <row r="11" spans="1:8" ht="20.100000000000001" customHeight="1" x14ac:dyDescent="0.15">
      <c r="C11" s="207" t="s">
        <v>61</v>
      </c>
      <c r="D11" s="208"/>
      <c r="E11" s="208"/>
      <c r="F11" s="208"/>
      <c r="G11" s="208"/>
      <c r="H11" s="208"/>
    </row>
    <row r="12" spans="1:8" ht="20.100000000000001" customHeight="1" x14ac:dyDescent="0.15">
      <c r="C12" s="49"/>
      <c r="D12" s="50"/>
      <c r="E12" s="50"/>
      <c r="F12" s="50"/>
      <c r="G12" s="50"/>
      <c r="H12" s="50"/>
    </row>
    <row r="13" spans="1:8" ht="19.5" customHeight="1" x14ac:dyDescent="0.15">
      <c r="C13" s="153" t="s">
        <v>14</v>
      </c>
      <c r="D13" s="154"/>
      <c r="E13" s="217" t="str">
        <f>連名契約【税抜用】必要積算経費一覧表_当該年度!E14</f>
        <v>999A0101</v>
      </c>
      <c r="F13" s="217"/>
      <c r="G13" s="217"/>
      <c r="H13" s="217"/>
    </row>
    <row r="14" spans="1:8" ht="19.5" customHeight="1" x14ac:dyDescent="0.15">
      <c r="C14" s="187" t="s">
        <v>124</v>
      </c>
      <c r="D14" s="187"/>
      <c r="E14" s="213" t="str">
        <f>連名契約【税抜用】必要積算経費一覧表_当該年度!E15</f>
        <v>○○○○の研究開発</v>
      </c>
      <c r="F14" s="213"/>
      <c r="G14" s="213"/>
      <c r="H14" s="213"/>
    </row>
    <row r="15" spans="1:8" ht="19.5" customHeight="1" x14ac:dyDescent="0.15">
      <c r="C15" s="185" t="s">
        <v>122</v>
      </c>
      <c r="D15" s="186"/>
      <c r="E15" s="210" t="str">
        <f>連名契約【税抜用】必要積算経費一覧表_当該年度!E16</f>
        <v>△△△△の研究</v>
      </c>
      <c r="F15" s="210"/>
      <c r="G15" s="210"/>
      <c r="H15" s="210"/>
    </row>
    <row r="16" spans="1:8" ht="19.5" customHeight="1" thickBot="1" x14ac:dyDescent="0.2">
      <c r="C16" s="190" t="str">
        <f>連名契約【税抜用】必要積算経費一覧表_当該年度!C17</f>
        <v>受託者名称：</v>
      </c>
      <c r="D16" s="190"/>
      <c r="E16" s="216" t="str">
        <f>IF(連名契約【税抜用】必要積算経費一覧表_当該年度!$E$17&lt;&gt;0, 連名契約【税抜用】必要積算経費一覧表_当該年度!$E$17," ")</f>
        <v>××××株式会社</v>
      </c>
      <c r="F16" s="216"/>
      <c r="G16" s="216"/>
      <c r="H16" s="216"/>
    </row>
    <row r="17" spans="3:21" ht="20.100000000000001" customHeight="1" x14ac:dyDescent="0.15">
      <c r="C17" s="205" t="s">
        <v>92</v>
      </c>
      <c r="D17" s="206"/>
      <c r="E17" s="206"/>
      <c r="F17" s="206"/>
      <c r="G17" s="206"/>
      <c r="H17" s="211" t="s">
        <v>93</v>
      </c>
    </row>
    <row r="18" spans="3:21" ht="20.100000000000001" customHeight="1" thickBot="1" x14ac:dyDescent="0.2">
      <c r="C18" s="111" t="s">
        <v>0</v>
      </c>
      <c r="D18" s="112" t="s">
        <v>1</v>
      </c>
      <c r="E18" s="113" t="s">
        <v>3</v>
      </c>
      <c r="F18" s="115" t="s">
        <v>104</v>
      </c>
      <c r="G18" s="114" t="s">
        <v>111</v>
      </c>
      <c r="H18" s="21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15">
      <c r="C19" s="202" t="str">
        <f>連名契約【税抜用】必要積算経費一覧表_当該年度!C28</f>
        <v>Ⅳ　その他</v>
      </c>
      <c r="D19" s="203"/>
      <c r="E19" s="203"/>
      <c r="F19" s="203"/>
      <c r="G19" s="204"/>
      <c r="H19" s="4">
        <f>H20+H41+H47+H58+H69+H75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15">
      <c r="C20" s="3"/>
      <c r="D20" s="199" t="str">
        <f>連名契約【税抜用】必要積算経費一覧表_当該年度!D29</f>
        <v>１　外注費</v>
      </c>
      <c r="E20" s="200"/>
      <c r="F20" s="200"/>
      <c r="G20" s="201"/>
      <c r="H20" s="22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15">
      <c r="C21" s="3"/>
      <c r="D21" s="37" t="s">
        <v>4</v>
      </c>
      <c r="E21" s="90"/>
      <c r="F21" s="90"/>
      <c r="G21" s="91"/>
      <c r="H21" s="3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15">
      <c r="C22" s="3"/>
      <c r="D22" s="39" t="s">
        <v>5</v>
      </c>
      <c r="E22" s="65"/>
      <c r="F22" s="93"/>
      <c r="G22" s="94"/>
      <c r="H22" s="4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15">
      <c r="C23" s="3"/>
      <c r="D23" s="39" t="s">
        <v>6</v>
      </c>
      <c r="E23" s="65"/>
      <c r="F23" s="93"/>
      <c r="G23" s="94"/>
      <c r="H23" s="4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15">
      <c r="C24" s="3"/>
      <c r="D24" s="39" t="s">
        <v>7</v>
      </c>
      <c r="E24" s="65"/>
      <c r="F24" s="93"/>
      <c r="G24" s="66"/>
      <c r="H24" s="4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15">
      <c r="C25" s="3"/>
      <c r="D25" s="39" t="s">
        <v>86</v>
      </c>
      <c r="E25" s="65"/>
      <c r="F25" s="93"/>
      <c r="G25" s="66"/>
      <c r="H25" s="4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15">
      <c r="C26" s="3"/>
      <c r="D26" s="39" t="s">
        <v>87</v>
      </c>
      <c r="E26" s="65"/>
      <c r="F26" s="93"/>
      <c r="G26" s="66"/>
      <c r="H26" s="4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15">
      <c r="C27" s="3"/>
      <c r="D27" s="39" t="s">
        <v>10</v>
      </c>
      <c r="E27" s="65"/>
      <c r="F27" s="93"/>
      <c r="G27" s="66"/>
      <c r="H27" s="4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15">
      <c r="C28" s="3"/>
      <c r="D28" s="39" t="s">
        <v>11</v>
      </c>
      <c r="E28" s="65"/>
      <c r="F28" s="93"/>
      <c r="G28" s="66"/>
      <c r="H28" s="4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hidden="1" customHeight="1" x14ac:dyDescent="0.15">
      <c r="C29" s="3"/>
      <c r="D29" s="39" t="s">
        <v>12</v>
      </c>
      <c r="E29" s="65"/>
      <c r="F29" s="93"/>
      <c r="G29" s="66"/>
      <c r="H29" s="4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hidden="1" customHeight="1" x14ac:dyDescent="0.15">
      <c r="C30" s="3"/>
      <c r="D30" s="39" t="s">
        <v>13</v>
      </c>
      <c r="E30" s="65"/>
      <c r="F30" s="93"/>
      <c r="G30" s="66"/>
      <c r="H30" s="4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hidden="1" customHeight="1" x14ac:dyDescent="0.15">
      <c r="C31" s="3"/>
      <c r="D31" s="39" t="s">
        <v>15</v>
      </c>
      <c r="E31" s="65"/>
      <c r="F31" s="93"/>
      <c r="G31" s="66"/>
      <c r="H31" s="4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hidden="1" customHeight="1" x14ac:dyDescent="0.15">
      <c r="C32" s="3"/>
      <c r="D32" s="39" t="s">
        <v>16</v>
      </c>
      <c r="E32" s="65"/>
      <c r="F32" s="93"/>
      <c r="G32" s="66"/>
      <c r="H32" s="4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hidden="1" customHeight="1" x14ac:dyDescent="0.15">
      <c r="C33" s="3"/>
      <c r="D33" s="39" t="s">
        <v>17</v>
      </c>
      <c r="E33" s="65"/>
      <c r="F33" s="93"/>
      <c r="G33" s="66"/>
      <c r="H33" s="4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hidden="1" customHeight="1" x14ac:dyDescent="0.15">
      <c r="C34" s="3"/>
      <c r="D34" s="39" t="s">
        <v>18</v>
      </c>
      <c r="E34" s="65"/>
      <c r="F34" s="93"/>
      <c r="G34" s="66"/>
      <c r="H34" s="4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hidden="1" customHeight="1" x14ac:dyDescent="0.15">
      <c r="C35" s="3"/>
      <c r="D35" s="39" t="s">
        <v>19</v>
      </c>
      <c r="E35" s="65"/>
      <c r="F35" s="93"/>
      <c r="G35" s="66"/>
      <c r="H35" s="4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hidden="1" customHeight="1" x14ac:dyDescent="0.15">
      <c r="C36" s="3"/>
      <c r="D36" s="39" t="s">
        <v>20</v>
      </c>
      <c r="E36" s="65"/>
      <c r="F36" s="93"/>
      <c r="G36" s="66"/>
      <c r="H36" s="4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hidden="1" customHeight="1" x14ac:dyDescent="0.15">
      <c r="C37" s="3"/>
      <c r="D37" s="39" t="s">
        <v>21</v>
      </c>
      <c r="E37" s="65"/>
      <c r="F37" s="93"/>
      <c r="G37" s="66"/>
      <c r="H37" s="4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hidden="1" customHeight="1" x14ac:dyDescent="0.15">
      <c r="C38" s="3"/>
      <c r="D38" s="39" t="s">
        <v>22</v>
      </c>
      <c r="E38" s="65"/>
      <c r="F38" s="93"/>
      <c r="G38" s="66"/>
      <c r="H38" s="4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hidden="1" customHeight="1" x14ac:dyDescent="0.15">
      <c r="C39" s="3"/>
      <c r="D39" s="39" t="s">
        <v>23</v>
      </c>
      <c r="E39" s="65"/>
      <c r="F39" s="93"/>
      <c r="G39" s="66"/>
      <c r="H39" s="4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hidden="1" customHeight="1" x14ac:dyDescent="0.15">
      <c r="C40" s="3"/>
      <c r="D40" s="41" t="s">
        <v>24</v>
      </c>
      <c r="E40" s="105"/>
      <c r="F40" s="106"/>
      <c r="G40" s="107"/>
      <c r="H40" s="4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15">
      <c r="C41" s="3"/>
      <c r="D41" s="199" t="str">
        <f>連名契約【税抜用】必要積算経費一覧表_当該年度!D30</f>
        <v>２　印刷製本費</v>
      </c>
      <c r="E41" s="200"/>
      <c r="F41" s="200"/>
      <c r="G41" s="201"/>
      <c r="H41" s="22">
        <f>SUM(H42:H46)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15">
      <c r="C42" s="3"/>
      <c r="D42" s="37" t="s">
        <v>4</v>
      </c>
      <c r="E42" s="104"/>
      <c r="F42" s="92"/>
      <c r="G42" s="64"/>
      <c r="H42" s="3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15">
      <c r="C43" s="3"/>
      <c r="D43" s="39" t="s">
        <v>5</v>
      </c>
      <c r="E43" s="65"/>
      <c r="F43" s="93"/>
      <c r="G43" s="66"/>
      <c r="H43" s="4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15">
      <c r="C44" s="3"/>
      <c r="D44" s="39" t="s">
        <v>6</v>
      </c>
      <c r="E44" s="65"/>
      <c r="F44" s="93"/>
      <c r="G44" s="66"/>
      <c r="H44" s="4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15">
      <c r="C45" s="3"/>
      <c r="D45" s="39" t="s">
        <v>25</v>
      </c>
      <c r="E45" s="65"/>
      <c r="F45" s="93"/>
      <c r="G45" s="66"/>
      <c r="H45" s="4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15">
      <c r="C46" s="3"/>
      <c r="D46" s="41" t="s">
        <v>26</v>
      </c>
      <c r="E46" s="105"/>
      <c r="F46" s="106"/>
      <c r="G46" s="107"/>
      <c r="H46" s="42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15">
      <c r="C47" s="3"/>
      <c r="D47" s="221" t="str">
        <f>連名契約【税抜用】必要積算経費一覧表_当該年度!D31</f>
        <v>３　会議費</v>
      </c>
      <c r="E47" s="222"/>
      <c r="F47" s="222"/>
      <c r="G47" s="223"/>
      <c r="H47" s="22">
        <f>SUM(H48:H57)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15">
      <c r="C48" s="3"/>
      <c r="D48" s="37" t="s">
        <v>4</v>
      </c>
      <c r="E48" s="104"/>
      <c r="F48" s="92"/>
      <c r="G48" s="64"/>
      <c r="H48" s="3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15">
      <c r="C49" s="3"/>
      <c r="D49" s="39" t="s">
        <v>5</v>
      </c>
      <c r="E49" s="65"/>
      <c r="F49" s="93"/>
      <c r="G49" s="66"/>
      <c r="H49" s="4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15">
      <c r="C50" s="3"/>
      <c r="D50" s="39" t="s">
        <v>6</v>
      </c>
      <c r="E50" s="65"/>
      <c r="F50" s="93"/>
      <c r="G50" s="66"/>
      <c r="H50" s="4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15">
      <c r="C51" s="3"/>
      <c r="D51" s="39" t="s">
        <v>7</v>
      </c>
      <c r="E51" s="65"/>
      <c r="F51" s="93"/>
      <c r="G51" s="66"/>
      <c r="H51" s="4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15">
      <c r="C52" s="3"/>
      <c r="D52" s="39" t="s">
        <v>8</v>
      </c>
      <c r="E52" s="65"/>
      <c r="F52" s="93"/>
      <c r="G52" s="66"/>
      <c r="H52" s="4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hidden="1" customHeight="1" x14ac:dyDescent="0.15">
      <c r="C53" s="3"/>
      <c r="D53" s="39" t="s">
        <v>9</v>
      </c>
      <c r="E53" s="65"/>
      <c r="F53" s="93"/>
      <c r="G53" s="66"/>
      <c r="H53" s="4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hidden="1" customHeight="1" x14ac:dyDescent="0.15">
      <c r="C54" s="3"/>
      <c r="D54" s="39" t="s">
        <v>10</v>
      </c>
      <c r="E54" s="65"/>
      <c r="F54" s="93"/>
      <c r="G54" s="66"/>
      <c r="H54" s="4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hidden="1" customHeight="1" x14ac:dyDescent="0.15">
      <c r="C55" s="3"/>
      <c r="D55" s="39" t="s">
        <v>11</v>
      </c>
      <c r="E55" s="65"/>
      <c r="F55" s="93"/>
      <c r="G55" s="66"/>
      <c r="H55" s="4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hidden="1" customHeight="1" x14ac:dyDescent="0.15">
      <c r="C56" s="3"/>
      <c r="D56" s="39" t="s">
        <v>12</v>
      </c>
      <c r="E56" s="65"/>
      <c r="F56" s="93"/>
      <c r="G56" s="66"/>
      <c r="H56" s="4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hidden="1" customHeight="1" x14ac:dyDescent="0.15">
      <c r="C57" s="140"/>
      <c r="D57" s="43" t="s">
        <v>73</v>
      </c>
      <c r="E57" s="95"/>
      <c r="F57" s="95"/>
      <c r="G57" s="96"/>
      <c r="H57" s="44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15">
      <c r="C58" s="3"/>
      <c r="D58" s="199" t="str">
        <f>連名契約【税抜用】必要積算経費一覧表_当該年度!D32</f>
        <v>４　通信運搬費</v>
      </c>
      <c r="E58" s="200"/>
      <c r="F58" s="200"/>
      <c r="G58" s="201"/>
      <c r="H58" s="22">
        <f>SUM(H59:H68)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3:21" ht="20.100000000000001" customHeight="1" x14ac:dyDescent="0.15">
      <c r="C59" s="3"/>
      <c r="D59" s="47" t="s">
        <v>4</v>
      </c>
      <c r="E59" s="90"/>
      <c r="F59" s="90"/>
      <c r="G59" s="100"/>
      <c r="H59" s="4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3:21" ht="20.100000000000001" customHeight="1" x14ac:dyDescent="0.15">
      <c r="C60" s="3"/>
      <c r="D60" s="39" t="s">
        <v>5</v>
      </c>
      <c r="E60" s="65"/>
      <c r="F60" s="93"/>
      <c r="G60" s="70"/>
      <c r="H60" s="4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3:21" ht="20.100000000000001" customHeight="1" x14ac:dyDescent="0.15">
      <c r="C61" s="3"/>
      <c r="D61" s="39" t="s">
        <v>6</v>
      </c>
      <c r="E61" s="65"/>
      <c r="F61" s="93"/>
      <c r="G61" s="70"/>
      <c r="H61" s="4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3:21" ht="20.100000000000001" customHeight="1" x14ac:dyDescent="0.15">
      <c r="C62" s="3"/>
      <c r="D62" s="39" t="s">
        <v>7</v>
      </c>
      <c r="E62" s="65"/>
      <c r="F62" s="93"/>
      <c r="G62" s="70"/>
      <c r="H62" s="4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3:21" ht="20.100000000000001" customHeight="1" x14ac:dyDescent="0.15">
      <c r="C63" s="3"/>
      <c r="D63" s="39" t="s">
        <v>8</v>
      </c>
      <c r="E63" s="65"/>
      <c r="F63" s="93"/>
      <c r="G63" s="70"/>
      <c r="H63" s="4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3:21" ht="20.100000000000001" hidden="1" customHeight="1" x14ac:dyDescent="0.15">
      <c r="C64" s="3"/>
      <c r="D64" s="39" t="s">
        <v>9</v>
      </c>
      <c r="E64" s="65"/>
      <c r="F64" s="93"/>
      <c r="G64" s="70"/>
      <c r="H64" s="4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21" ht="20.100000000000001" hidden="1" customHeight="1" x14ac:dyDescent="0.15">
      <c r="C65" s="3"/>
      <c r="D65" s="39" t="s">
        <v>10</v>
      </c>
      <c r="E65" s="65"/>
      <c r="F65" s="93"/>
      <c r="G65" s="70"/>
      <c r="H65" s="4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21" ht="20.100000000000001" hidden="1" customHeight="1" x14ac:dyDescent="0.15">
      <c r="C66" s="3"/>
      <c r="D66" s="39" t="s">
        <v>11</v>
      </c>
      <c r="E66" s="93"/>
      <c r="F66" s="93"/>
      <c r="G66" s="70"/>
      <c r="H66" s="4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3:21" ht="20.100000000000001" hidden="1" customHeight="1" x14ac:dyDescent="0.15">
      <c r="C67" s="3"/>
      <c r="D67" s="39" t="s">
        <v>12</v>
      </c>
      <c r="E67" s="93"/>
      <c r="F67" s="93"/>
      <c r="G67" s="101"/>
      <c r="H67" s="4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3:21" ht="20.100000000000001" hidden="1" customHeight="1" x14ac:dyDescent="0.15">
      <c r="C68" s="5"/>
      <c r="D68" s="43" t="s">
        <v>73</v>
      </c>
      <c r="E68" s="95"/>
      <c r="F68" s="95"/>
      <c r="G68" s="108"/>
      <c r="H68" s="44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3:21" ht="20.100000000000001" customHeight="1" x14ac:dyDescent="0.15">
      <c r="C69" s="3"/>
      <c r="D69" s="199" t="str">
        <f>連名契約【税抜用】必要積算経費一覧表_当該年度!D33</f>
        <v>５　光熱水料</v>
      </c>
      <c r="E69" s="200"/>
      <c r="F69" s="200"/>
      <c r="G69" s="201"/>
      <c r="H69" s="22">
        <f>SUM(H70:H74)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3:21" ht="20.100000000000001" customHeight="1" x14ac:dyDescent="0.15">
      <c r="C70" s="3"/>
      <c r="D70" s="37" t="s">
        <v>4</v>
      </c>
      <c r="E70" s="90"/>
      <c r="F70" s="90"/>
      <c r="G70" s="110"/>
      <c r="H70" s="3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3:21" ht="20.100000000000001" customHeight="1" x14ac:dyDescent="0.15">
      <c r="C71" s="3"/>
      <c r="D71" s="39" t="s">
        <v>5</v>
      </c>
      <c r="E71" s="93"/>
      <c r="F71" s="93"/>
      <c r="G71" s="101"/>
      <c r="H71" s="4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3:21" ht="20.100000000000001" customHeight="1" x14ac:dyDescent="0.15">
      <c r="C72" s="3"/>
      <c r="D72" s="39" t="s">
        <v>6</v>
      </c>
      <c r="E72" s="93"/>
      <c r="F72" s="93"/>
      <c r="G72" s="101"/>
      <c r="H72" s="4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3:21" ht="20.100000000000001" customHeight="1" x14ac:dyDescent="0.15">
      <c r="C73" s="3"/>
      <c r="D73" s="39" t="s">
        <v>7</v>
      </c>
      <c r="E73" s="93"/>
      <c r="F73" s="93"/>
      <c r="G73" s="101"/>
      <c r="H73" s="4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3:21" ht="20.100000000000001" customHeight="1" x14ac:dyDescent="0.15">
      <c r="C74" s="3"/>
      <c r="D74" s="43" t="s">
        <v>26</v>
      </c>
      <c r="E74" s="95"/>
      <c r="F74" s="95"/>
      <c r="G74" s="108"/>
      <c r="H74" s="44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3:21" ht="20.100000000000001" customHeight="1" x14ac:dyDescent="0.15">
      <c r="C75" s="3"/>
      <c r="D75" s="199" t="str">
        <f>連名契約【税抜用】必要積算経費一覧表_当該年度!D34</f>
        <v>６　その他（諸経費）</v>
      </c>
      <c r="E75" s="200"/>
      <c r="F75" s="200"/>
      <c r="G75" s="201"/>
      <c r="H75" s="22">
        <f>SUM(H76:H95)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3:21" ht="20.100000000000001" customHeight="1" x14ac:dyDescent="0.15">
      <c r="C76" s="3"/>
      <c r="D76" s="37" t="s">
        <v>4</v>
      </c>
      <c r="E76" s="92"/>
      <c r="F76" s="92"/>
      <c r="G76" s="110"/>
      <c r="H76" s="224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3:21" ht="20.100000000000001" customHeight="1" x14ac:dyDescent="0.15">
      <c r="C77" s="3"/>
      <c r="D77" s="37" t="s">
        <v>5</v>
      </c>
      <c r="E77" s="92"/>
      <c r="F77" s="92"/>
      <c r="G77" s="110"/>
      <c r="H77" s="224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3:21" ht="20.100000000000001" customHeight="1" x14ac:dyDescent="0.15">
      <c r="C78" s="3"/>
      <c r="D78" s="37" t="s">
        <v>6</v>
      </c>
      <c r="E78" s="92"/>
      <c r="F78" s="92"/>
      <c r="G78" s="110"/>
      <c r="H78" s="224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3:21" ht="20.100000000000001" customHeight="1" x14ac:dyDescent="0.15">
      <c r="C79" s="3"/>
      <c r="D79" s="37" t="s">
        <v>7</v>
      </c>
      <c r="E79" s="92"/>
      <c r="F79" s="92"/>
      <c r="G79" s="110"/>
      <c r="H79" s="224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3:21" ht="20.100000000000001" customHeight="1" x14ac:dyDescent="0.15">
      <c r="C80" s="3"/>
      <c r="D80" s="37" t="s">
        <v>88</v>
      </c>
      <c r="E80" s="92"/>
      <c r="F80" s="92"/>
      <c r="G80" s="110"/>
      <c r="H80" s="224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3:21" ht="20.100000000000001" customHeight="1" x14ac:dyDescent="0.15">
      <c r="C81" s="3"/>
      <c r="D81" s="37" t="s">
        <v>89</v>
      </c>
      <c r="E81" s="92"/>
      <c r="F81" s="92"/>
      <c r="G81" s="110"/>
      <c r="H81" s="224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3:21" ht="20.100000000000001" customHeight="1" x14ac:dyDescent="0.15">
      <c r="C82" s="3"/>
      <c r="D82" s="37" t="s">
        <v>10</v>
      </c>
      <c r="E82" s="92"/>
      <c r="F82" s="92"/>
      <c r="G82" s="110"/>
      <c r="H82" s="22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3:21" ht="20.100000000000001" customHeight="1" x14ac:dyDescent="0.15">
      <c r="C83" s="3"/>
      <c r="D83" s="37" t="s">
        <v>11</v>
      </c>
      <c r="E83" s="92"/>
      <c r="F83" s="92"/>
      <c r="G83" s="110"/>
      <c r="H83" s="224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3:21" ht="20.100000000000001" customHeight="1" x14ac:dyDescent="0.15">
      <c r="C84" s="3"/>
      <c r="D84" s="37" t="s">
        <v>12</v>
      </c>
      <c r="E84" s="92"/>
      <c r="F84" s="92"/>
      <c r="G84" s="110"/>
      <c r="H84" s="22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3:21" ht="20.100000000000001" customHeight="1" thickBot="1" x14ac:dyDescent="0.2">
      <c r="C85" s="6"/>
      <c r="D85" s="143" t="s">
        <v>13</v>
      </c>
      <c r="E85" s="225"/>
      <c r="F85" s="225"/>
      <c r="G85" s="226"/>
      <c r="H85" s="2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3:21" ht="20.100000000000001" hidden="1" customHeight="1" x14ac:dyDescent="0.15">
      <c r="C86" s="3"/>
      <c r="D86" s="37" t="s">
        <v>15</v>
      </c>
      <c r="E86" s="88"/>
      <c r="F86" s="88"/>
      <c r="G86" s="109"/>
      <c r="H86" s="3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3:21" ht="20.100000000000001" hidden="1" customHeight="1" x14ac:dyDescent="0.15">
      <c r="C87" s="3"/>
      <c r="D87" s="37" t="s">
        <v>16</v>
      </c>
      <c r="E87" s="88"/>
      <c r="F87" s="88"/>
      <c r="G87" s="109"/>
      <c r="H87" s="3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3:21" ht="20.100000000000001" hidden="1" customHeight="1" x14ac:dyDescent="0.15">
      <c r="C88" s="3"/>
      <c r="D88" s="37" t="s">
        <v>17</v>
      </c>
      <c r="E88" s="88"/>
      <c r="F88" s="88"/>
      <c r="G88" s="109"/>
      <c r="H88" s="3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3:21" ht="20.100000000000001" hidden="1" customHeight="1" x14ac:dyDescent="0.15">
      <c r="C89" s="3"/>
      <c r="D89" s="37" t="s">
        <v>18</v>
      </c>
      <c r="E89" s="88"/>
      <c r="F89" s="88"/>
      <c r="G89" s="109"/>
      <c r="H89" s="3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3:21" ht="20.100000000000001" hidden="1" customHeight="1" x14ac:dyDescent="0.15">
      <c r="C90" s="3"/>
      <c r="D90" s="37" t="s">
        <v>19</v>
      </c>
      <c r="E90" s="88"/>
      <c r="F90" s="88"/>
      <c r="G90" s="109"/>
      <c r="H90" s="3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3:21" ht="20.100000000000001" hidden="1" customHeight="1" x14ac:dyDescent="0.15">
      <c r="C91" s="3"/>
      <c r="D91" s="37" t="s">
        <v>20</v>
      </c>
      <c r="E91" s="88"/>
      <c r="F91" s="88"/>
      <c r="G91" s="109"/>
      <c r="H91" s="3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3:21" ht="20.100000000000001" hidden="1" customHeight="1" x14ac:dyDescent="0.15">
      <c r="C92" s="3"/>
      <c r="D92" s="39" t="s">
        <v>21</v>
      </c>
      <c r="E92" s="89"/>
      <c r="F92" s="89"/>
      <c r="G92" s="97"/>
      <c r="H92" s="4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3:21" ht="20.100000000000001" hidden="1" customHeight="1" x14ac:dyDescent="0.15">
      <c r="C93" s="3"/>
      <c r="D93" s="39" t="s">
        <v>22</v>
      </c>
      <c r="E93" s="89"/>
      <c r="F93" s="89"/>
      <c r="G93" s="97"/>
      <c r="H93" s="4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3:21" ht="20.100000000000001" hidden="1" customHeight="1" x14ac:dyDescent="0.15">
      <c r="C94" s="3"/>
      <c r="D94" s="39" t="s">
        <v>23</v>
      </c>
      <c r="E94" s="89"/>
      <c r="F94" s="89"/>
      <c r="G94" s="97"/>
      <c r="H94" s="4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3:21" ht="20.100000000000001" hidden="1" customHeight="1" thickBot="1" x14ac:dyDescent="0.2">
      <c r="C95" s="6"/>
      <c r="D95" s="45" t="s">
        <v>24</v>
      </c>
      <c r="E95" s="98"/>
      <c r="F95" s="98"/>
      <c r="G95" s="99"/>
      <c r="H95" s="46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3:21" ht="20.100000000000001" customHeight="1" x14ac:dyDescent="0.15">
      <c r="D96" s="7"/>
    </row>
    <row r="97" spans="4:4" ht="20.100000000000001" customHeight="1" x14ac:dyDescent="0.15">
      <c r="D97" s="7"/>
    </row>
  </sheetData>
  <sheetProtection algorithmName="SHA-512" hashValue="tw2FvLkcu6GEno27Rnkus8vbvF+1x3O1uX54df64ZwwnlY6FW6udqqrudSOx4GFQU0PafC6aeSy3SrKfwKKj8g==" saltValue="Zc0VlAsbLzCySWmB3A1jIA==" spinCount="100000" sheet="1" formatCells="0" formatRows="0" insertRows="0"/>
  <protectedRanges>
    <protectedRange sqref="D21:H40 D42:H46 D48:H57 D59:H68 D70:H74 D76:H95" name="範囲1"/>
  </protectedRanges>
  <mergeCells count="18">
    <mergeCell ref="D69:G69"/>
    <mergeCell ref="D75:G75"/>
    <mergeCell ref="E16:H16"/>
    <mergeCell ref="C19:G19"/>
    <mergeCell ref="D20:G20"/>
    <mergeCell ref="D41:G41"/>
    <mergeCell ref="D47:G47"/>
    <mergeCell ref="D58:G58"/>
    <mergeCell ref="C17:G17"/>
    <mergeCell ref="H17:H18"/>
    <mergeCell ref="C11:H11"/>
    <mergeCell ref="C15:D15"/>
    <mergeCell ref="C16:D16"/>
    <mergeCell ref="C13:D13"/>
    <mergeCell ref="E13:H13"/>
    <mergeCell ref="C14:D14"/>
    <mergeCell ref="E14:H14"/>
    <mergeCell ref="E15:H15"/>
  </mergeCells>
  <phoneticPr fontId="5"/>
  <dataValidations count="1">
    <dataValidation type="whole" operator="greaterThanOrEqual" allowBlank="1" showInputMessage="1" showErrorMessage="1" error="0以上の整数を入力してください。" sqref="H76:H95 H21:H40 H42:H46 H48:H57 H59:H68 H70:H74" xr:uid="{00000000-0002-0000-0400-000000000000}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73" fitToHeight="0" orientation="portrait" r:id="rId1"/>
  <headerFooter alignWithMargins="0">
    <oddHeader>&amp;L様式1-1-1a （2019-1）&amp;R年度別実施計画書　別紙１</oddHeader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連名契約【税抜用】必要積算経費一覧表_当該年度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連名契約【税抜用】必要積算経費一覧表_当該年度!Print_Area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2013-06-26T00:16:16Z</dcterms:created>
  <dcterms:modified xsi:type="dcterms:W3CDTF">2019-03-14T07:05:58Z</dcterms:modified>
</cp:coreProperties>
</file>