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ribo\sekido\PROJ\VLBI\Analys\exp2018\Monia\"/>
    </mc:Choice>
  </mc:AlternateContent>
  <xr:revisionPtr revIDLastSave="0" documentId="8_{60A570EB-6D3F-4F7F-A703-977EA588252B}" xr6:coauthVersionLast="36" xr6:coauthVersionMax="36" xr10:uidLastSave="{00000000-0000-0000-0000-000000000000}"/>
  <bookViews>
    <workbookView xWindow="0" yWindow="0" windowWidth="16590" windowHeight="9135"/>
  </bookViews>
  <sheets>
    <sheet name="Clist" sheetId="1" r:id="rId1"/>
  </sheets>
  <calcPr calcId="0"/>
</workbook>
</file>

<file path=xl/calcChain.xml><?xml version="1.0" encoding="utf-8"?>
<calcChain xmlns="http://schemas.openxmlformats.org/spreadsheetml/2006/main">
  <c r="AB27" i="1" l="1"/>
  <c r="AB26" i="1"/>
  <c r="AB25" i="1"/>
  <c r="AB24" i="1"/>
  <c r="AB23" i="1"/>
  <c r="AB22" i="1"/>
  <c r="AB13" i="1"/>
  <c r="AB12" i="1"/>
  <c r="AB11" i="1"/>
  <c r="AB10" i="1"/>
  <c r="AB9" i="1"/>
  <c r="AB8" i="1"/>
  <c r="W32" i="1"/>
  <c r="W31" i="1"/>
  <c r="W30" i="1"/>
  <c r="W29" i="1"/>
  <c r="W28" i="1"/>
  <c r="W27" i="1"/>
  <c r="W26" i="1"/>
  <c r="W25" i="1"/>
  <c r="W24" i="1"/>
  <c r="W22" i="1"/>
  <c r="W21" i="1"/>
  <c r="W18" i="1"/>
  <c r="W17" i="1"/>
  <c r="W16" i="1"/>
  <c r="W15" i="1"/>
  <c r="W14" i="1"/>
  <c r="W13" i="1"/>
  <c r="W12" i="1"/>
  <c r="W11" i="1"/>
  <c r="W10" i="1"/>
  <c r="W23" i="1"/>
  <c r="W9" i="1"/>
  <c r="W8" i="1"/>
  <c r="W7" i="1"/>
  <c r="V32" i="1"/>
  <c r="X32" i="1" s="1"/>
  <c r="V31" i="1"/>
  <c r="X31" i="1" s="1"/>
  <c r="V30" i="1"/>
  <c r="X30" i="1" s="1"/>
  <c r="V29" i="1"/>
  <c r="X29" i="1" s="1"/>
  <c r="V28" i="1"/>
  <c r="X28" i="1" s="1"/>
  <c r="V27" i="1"/>
  <c r="X27" i="1" s="1"/>
  <c r="V26" i="1"/>
  <c r="X26" i="1" s="1"/>
  <c r="V25" i="1"/>
  <c r="X25" i="1" s="1"/>
  <c r="V24" i="1"/>
  <c r="X24" i="1" s="1"/>
  <c r="V22" i="1"/>
  <c r="X22" i="1" s="1"/>
  <c r="V21" i="1"/>
  <c r="X21" i="1" s="1"/>
  <c r="V18" i="1"/>
  <c r="X18" i="1" s="1"/>
  <c r="V17" i="1"/>
  <c r="X17" i="1" s="1"/>
  <c r="V16" i="1"/>
  <c r="X16" i="1" s="1"/>
  <c r="V15" i="1"/>
  <c r="X15" i="1" s="1"/>
  <c r="V14" i="1"/>
  <c r="X14" i="1" s="1"/>
  <c r="V13" i="1"/>
  <c r="X13" i="1" s="1"/>
  <c r="V12" i="1"/>
  <c r="X12" i="1" s="1"/>
  <c r="V11" i="1"/>
  <c r="X11" i="1" s="1"/>
  <c r="V10" i="1"/>
  <c r="X10" i="1" s="1"/>
  <c r="V23" i="1"/>
  <c r="X23" i="1" s="1"/>
  <c r="V9" i="1"/>
  <c r="X9" i="1" s="1"/>
  <c r="V8" i="1"/>
  <c r="X8" i="1" s="1"/>
  <c r="V7" i="1"/>
  <c r="X7" i="1" s="1"/>
  <c r="T32" i="1"/>
  <c r="T18" i="1"/>
  <c r="T31" i="1"/>
  <c r="T30" i="1"/>
  <c r="T17" i="1"/>
  <c r="T16" i="1"/>
  <c r="T29" i="1"/>
  <c r="T15" i="1"/>
  <c r="T28" i="1"/>
  <c r="T14" i="1"/>
  <c r="T27" i="1"/>
  <c r="T13" i="1"/>
  <c r="T26" i="1"/>
  <c r="T12" i="1"/>
  <c r="T25" i="1"/>
  <c r="T11" i="1"/>
  <c r="T24" i="1"/>
  <c r="T10" i="1"/>
  <c r="T23" i="1"/>
  <c r="T9" i="1"/>
  <c r="T22" i="1"/>
  <c r="T8" i="1"/>
  <c r="T21" i="1"/>
  <c r="T7" i="1"/>
  <c r="S29" i="1"/>
  <c r="S15" i="1"/>
  <c r="S28" i="1"/>
  <c r="S14" i="1"/>
  <c r="S32" i="1"/>
  <c r="S18" i="1"/>
  <c r="S31" i="1"/>
  <c r="S30" i="1"/>
  <c r="S17" i="1"/>
  <c r="S16" i="1"/>
  <c r="S21" i="1"/>
  <c r="S7" i="1"/>
  <c r="S24" i="1"/>
  <c r="S10" i="1"/>
  <c r="S23" i="1"/>
  <c r="S9" i="1"/>
  <c r="S22" i="1"/>
  <c r="S8" i="1"/>
  <c r="S27" i="1"/>
  <c r="S13" i="1"/>
  <c r="U13" i="1" s="1"/>
  <c r="S26" i="1"/>
  <c r="U26" i="1" s="1"/>
  <c r="S12" i="1"/>
  <c r="U12" i="1" s="1"/>
  <c r="S25" i="1"/>
  <c r="U25" i="1" s="1"/>
  <c r="S11" i="1"/>
  <c r="U11" i="1" s="1"/>
  <c r="U8" i="1" l="1"/>
  <c r="U16" i="1"/>
  <c r="U15" i="1"/>
  <c r="U10" i="1"/>
  <c r="U18" i="1"/>
  <c r="U22" i="1"/>
  <c r="U17" i="1"/>
  <c r="U24" i="1"/>
  <c r="U32" i="1"/>
  <c r="U29" i="1"/>
  <c r="U27" i="1"/>
  <c r="U9" i="1"/>
  <c r="U30" i="1"/>
  <c r="U7" i="1"/>
  <c r="U14" i="1"/>
  <c r="U21" i="1"/>
  <c r="U28" i="1"/>
  <c r="U23" i="1"/>
  <c r="U31" i="1"/>
</calcChain>
</file>

<file path=xl/sharedStrings.xml><?xml version="1.0" encoding="utf-8"?>
<sst xmlns="http://schemas.openxmlformats.org/spreadsheetml/2006/main" count="144" uniqueCount="72">
  <si>
    <t>SPLFMN_18DEC04WV_sol3-DB.clst</t>
  </si>
  <si>
    <t>2018/338</t>
  </si>
  <si>
    <t>SPLFMN_18DEC04WX_sol3-DB.clst</t>
  </si>
  <si>
    <t>SPLFMN_18DEC15WV_sol3-DB.clst</t>
  </si>
  <si>
    <t>2018/349</t>
  </si>
  <si>
    <t>SPLFMN_18DEC15WX_sol3-DB.clst</t>
  </si>
  <si>
    <t>SPLFMN_18DEC25WV_sol3-DB.clst</t>
  </si>
  <si>
    <t>2018/359</t>
  </si>
  <si>
    <t>SPLFMN_18DEC25WX_sol3-DB.clst</t>
  </si>
  <si>
    <t>SPLFMN_18NOV04WV_sol3-DB.clst</t>
  </si>
  <si>
    <t>2018/308</t>
  </si>
  <si>
    <t>SPLFMN_18NOV04WX_sol3-DB.clst</t>
  </si>
  <si>
    <t>SPLFMN_18NOV14WV_sol3-DB.clst</t>
  </si>
  <si>
    <t>2018/318</t>
  </si>
  <si>
    <t>SPLFMN_18NOV14WX_sol3-DB.clst</t>
  </si>
  <si>
    <t>SPLFMN_18NOV24WV_sol3-DB.clst</t>
  </si>
  <si>
    <t>2018/327</t>
  </si>
  <si>
    <t>SPLFMN_18NOV24WX_sol3-DB.clst</t>
  </si>
  <si>
    <t>SPLFMN_18OCT14WV_sol3-DB.clst</t>
  </si>
  <si>
    <t>2018/287</t>
  </si>
  <si>
    <t>SPLFMN_18OCT14WX_sol3-DB.clst</t>
  </si>
  <si>
    <t>SPLFMN_19FEB04WV_sol3-DB.clst</t>
  </si>
  <si>
    <t>2019/035</t>
  </si>
  <si>
    <t>SPLFMN_19FEB04WX_sol3-DB.clst</t>
  </si>
  <si>
    <t>SPLFMN_19FEB14WV_sol3-DB.clst</t>
  </si>
  <si>
    <t>2019/045</t>
  </si>
  <si>
    <t>SPLFMN_19FEB14WX_sol3-DB.clst</t>
  </si>
  <si>
    <t>SPLFMN_19JAN15WV_sol3-DB.clst</t>
  </si>
  <si>
    <t>2019/015</t>
  </si>
  <si>
    <t>SPLFMN_19JAN15WX_sol3-DB.clst</t>
  </si>
  <si>
    <t>SPLFMN_19JAN25WV_sol3-DB.clst</t>
  </si>
  <si>
    <t>2019/025</t>
  </si>
  <si>
    <t>SPLFMN_19JAN25WX_sol3-DB.clst</t>
  </si>
  <si>
    <t>SPLFMN_18DEC04WV_sol5-DB.clst</t>
  </si>
  <si>
    <t>SPLFMN_18DEC04WX_sol5-DB.clst</t>
  </si>
  <si>
    <t>SPLFMN_18DEC15WV_sol5-DB.clst</t>
  </si>
  <si>
    <t>SPLFMN_18DEC15WX_sol5-DB.clst</t>
  </si>
  <si>
    <t>SPLFMN_18DEC25WV_sol5-DB.clst</t>
  </si>
  <si>
    <t>SPLFMN_18DEC25WX_sol5-DB.clst</t>
  </si>
  <si>
    <t>SPLFMN_18NOV04WV_sol5-DB.clst</t>
  </si>
  <si>
    <t>SPLFMN_18NOV04WX_sol5-DB.clst</t>
  </si>
  <si>
    <t>SPLFMN_18NOV14WV_sol5-DB.clst</t>
  </si>
  <si>
    <t>SPLFMN_18NOV14WX_sol5-DB.clst</t>
  </si>
  <si>
    <t>SPLFMN_18NOV24WV_sol5-DB.clst</t>
  </si>
  <si>
    <t>SPLFMN_18NOV24WX_sol5-DB.clst</t>
  </si>
  <si>
    <t>SPLFMN_18OCT14WV_sol5-DB.clst</t>
  </si>
  <si>
    <t>SPLFMN_18OCT14WX_sol5-DB.clst</t>
  </si>
  <si>
    <t>SPLFMN_19FEB04WV_sol5-DB.clst</t>
  </si>
  <si>
    <t>SPLFMN_19FEB04WX_sol5-DB.clst</t>
  </si>
  <si>
    <t>SPLFMN_19FEB14WV_sol5-DB.clst</t>
  </si>
  <si>
    <t>SPLFMN_19FEB14WX_sol5-DB.clst</t>
  </si>
  <si>
    <t>SPLFMN_19JAN15WV_sol5-DB.clst</t>
  </si>
  <si>
    <t>SPLFMN_19JAN15WX_sol5-DB.clst</t>
  </si>
  <si>
    <t>SPLFMN_19JAN25WV_sol5-DB.clst</t>
  </si>
  <si>
    <t>SPLFMN_19JAN25WX_sol5-DB.clst</t>
  </si>
  <si>
    <t>Rate</t>
  </si>
  <si>
    <t>Err</t>
  </si>
  <si>
    <t>offset</t>
  </si>
  <si>
    <t>Diff</t>
  </si>
  <si>
    <t>Solution3 (VMF1)</t>
  </si>
  <si>
    <t>Sol 3 = Batch solution with cable</t>
  </si>
  <si>
    <t>Sol 5 = Batch solution w/o cable. VMF1 applied</t>
  </si>
  <si>
    <t>WV= VMF1 Dry data into cable cal</t>
  </si>
  <si>
    <t>WX= VMF1 Dry+Wet data into cable cal</t>
  </si>
  <si>
    <t xml:space="preserve">Rate </t>
  </si>
  <si>
    <t>err</t>
  </si>
  <si>
    <t>Solution5 (VMF1)</t>
  </si>
  <si>
    <t>Sol3-Sol5</t>
  </si>
  <si>
    <t>IPPP</t>
  </si>
  <si>
    <t>VLBI Batch Analysis by INAF(Monia)</t>
  </si>
  <si>
    <t>IPPP-Sol5</t>
  </si>
  <si>
    <t>NICT-VLBI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</si>
</sst>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E+00"/>
    <numFmt numFmtId="165" formatCode="0.000"/>
  </numFmts>
  <fonts count="18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8"/>
      <color theme="3"/>
      <name val="Calibri Light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57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1" fontId="0" fillId="0" borderId="0" xfId="0" applyNumberFormat="1"/>
    <xf numFmtId="11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abSelected="1" workbookViewId="0">
      <pane xSplit="4500" ySplit="2400" topLeftCell="N3" activePane="bottomRight"/>
      <selection activeCell="Q5" sqref="Q5:T5"/>
      <selection pane="topRight" activeCell="AD5" sqref="AD5"/>
      <selection pane="bottomLeft" activeCell="E8" sqref="E8"/>
      <selection pane="bottomRight" activeCell="AD8" sqref="AD8"/>
    </sheetView>
  </sheetViews>
  <sheetFormatPr defaultRowHeight="15"/>
  <cols>
    <col min="1" max="1" width="39.140625" customWidth="1"/>
    <col min="7" max="7" width="10.28515625" style="3" bestFit="1" customWidth="1"/>
    <col min="9" max="9" width="6" customWidth="1"/>
    <col min="10" max="10" width="6.28515625" customWidth="1"/>
    <col min="11" max="13" width="0" hidden="1" customWidth="1"/>
    <col min="16" max="16" width="10.28515625" style="3" bestFit="1" customWidth="1"/>
    <col min="21" max="21" width="4.85546875" customWidth="1"/>
    <col min="24" max="24" width="4.28515625" customWidth="1"/>
    <col min="27" max="27" width="4" customWidth="1"/>
    <col min="28" max="28" width="10.5703125" bestFit="1" customWidth="1"/>
  </cols>
  <sheetData>
    <row r="1" spans="1:30">
      <c r="A1" t="s">
        <v>60</v>
      </c>
      <c r="D1" t="s">
        <v>69</v>
      </c>
    </row>
    <row r="2" spans="1:30">
      <c r="A2" t="s">
        <v>61</v>
      </c>
    </row>
    <row r="3" spans="1:30">
      <c r="A3" t="s">
        <v>62</v>
      </c>
    </row>
    <row r="4" spans="1:30">
      <c r="A4" t="s">
        <v>63</v>
      </c>
      <c r="S4" t="s">
        <v>67</v>
      </c>
      <c r="V4" t="s">
        <v>67</v>
      </c>
      <c r="AB4" t="s">
        <v>70</v>
      </c>
      <c r="AD4" t="s">
        <v>71</v>
      </c>
    </row>
    <row r="5" spans="1:30">
      <c r="G5" s="3" t="s">
        <v>55</v>
      </c>
      <c r="H5" t="s">
        <v>56</v>
      </c>
      <c r="P5" s="3" t="s">
        <v>55</v>
      </c>
      <c r="Q5" t="s">
        <v>56</v>
      </c>
      <c r="S5" t="s">
        <v>58</v>
      </c>
      <c r="V5" t="s">
        <v>58</v>
      </c>
      <c r="Z5" t="s">
        <v>68</v>
      </c>
      <c r="AB5" t="s">
        <v>58</v>
      </c>
    </row>
    <row r="6" spans="1:30">
      <c r="E6" t="s">
        <v>59</v>
      </c>
      <c r="N6" t="s">
        <v>66</v>
      </c>
      <c r="S6" t="s">
        <v>57</v>
      </c>
      <c r="T6" t="s">
        <v>56</v>
      </c>
      <c r="V6" t="s">
        <v>64</v>
      </c>
      <c r="W6" t="s">
        <v>65</v>
      </c>
      <c r="AB6" t="s">
        <v>55</v>
      </c>
    </row>
    <row r="7" spans="1:30">
      <c r="A7" t="s">
        <v>18</v>
      </c>
      <c r="B7" t="s">
        <v>19</v>
      </c>
      <c r="C7" s="1">
        <v>0.64861111111111114</v>
      </c>
      <c r="D7">
        <v>58405.648610999997</v>
      </c>
      <c r="E7" s="2">
        <v>2.0722179999999999E-6</v>
      </c>
      <c r="F7" s="2">
        <v>4.6000000000000003E-11</v>
      </c>
      <c r="G7" s="3">
        <v>4.1218000000000002E-13</v>
      </c>
      <c r="H7" s="2">
        <v>3.4E-16</v>
      </c>
      <c r="K7" t="s">
        <v>19</v>
      </c>
      <c r="L7" s="1">
        <v>0.64861111111111114</v>
      </c>
      <c r="M7">
        <v>58405.648610999997</v>
      </c>
      <c r="N7" s="2">
        <v>2.0722089999999999E-6</v>
      </c>
      <c r="O7" s="2">
        <v>4.6000000000000003E-11</v>
      </c>
      <c r="P7" s="3">
        <v>4.1217E-13</v>
      </c>
      <c r="Q7" s="2">
        <v>3.4E-16</v>
      </c>
      <c r="S7" s="2">
        <f>E7-N7</f>
        <v>9.0000000000366751E-12</v>
      </c>
      <c r="T7" s="2">
        <f>O7</f>
        <v>4.6000000000000003E-11</v>
      </c>
      <c r="U7">
        <f>IF(S7&lt;T7,1,0)</f>
        <v>1</v>
      </c>
      <c r="V7" s="2">
        <f>G7-P7</f>
        <v>1.0000000000017123E-17</v>
      </c>
      <c r="W7" s="2">
        <f>Q7</f>
        <v>3.4E-16</v>
      </c>
      <c r="X7">
        <f>IF(V7&lt;W7,1,0)</f>
        <v>1</v>
      </c>
    </row>
    <row r="8" spans="1:30">
      <c r="A8" t="s">
        <v>9</v>
      </c>
      <c r="B8" t="s">
        <v>10</v>
      </c>
      <c r="C8" s="1">
        <v>2.7083333333333334E-2</v>
      </c>
      <c r="D8">
        <v>58426.027083000001</v>
      </c>
      <c r="E8" s="2">
        <v>2.7923400000000002E-6</v>
      </c>
      <c r="F8" s="2">
        <v>4.1999999999999997E-11</v>
      </c>
      <c r="G8" s="3">
        <v>4.0148999999999999E-13</v>
      </c>
      <c r="H8" s="2">
        <v>2.2E-16</v>
      </c>
      <c r="K8" t="s">
        <v>10</v>
      </c>
      <c r="L8" s="1">
        <v>2.7083333333333334E-2</v>
      </c>
      <c r="M8">
        <v>58426.027083000001</v>
      </c>
      <c r="N8" s="2">
        <v>2.7923049999999999E-6</v>
      </c>
      <c r="O8" s="2">
        <v>4.1999999999999997E-11</v>
      </c>
      <c r="P8" s="3">
        <v>4.0157000000000002E-13</v>
      </c>
      <c r="Q8" s="2">
        <v>2.2E-16</v>
      </c>
      <c r="S8" s="2">
        <f>E8-N8</f>
        <v>3.5000000000330855E-11</v>
      </c>
      <c r="T8" s="2">
        <f t="shared" ref="T8:T18" si="0">O8</f>
        <v>4.1999999999999997E-11</v>
      </c>
      <c r="U8">
        <f t="shared" ref="U8:U18" si="1">IF(S8&lt;T8,1,0)</f>
        <v>1</v>
      </c>
      <c r="V8" s="2">
        <f t="shared" ref="V8:V18" si="2">G8-P8</f>
        <v>-8.000000000003601E-17</v>
      </c>
      <c r="W8" s="2">
        <f t="shared" ref="W8:W18" si="3">Q8</f>
        <v>2.2E-16</v>
      </c>
      <c r="X8">
        <f t="shared" ref="X8:X18" si="4">IF(V8&lt;W8,1,0)</f>
        <v>1</v>
      </c>
      <c r="Z8" s="4">
        <v>4029.7330000000002</v>
      </c>
      <c r="AB8" s="5">
        <f>Z8-P8*10000000000000000</f>
        <v>14.032999999999902</v>
      </c>
    </row>
    <row r="9" spans="1:30">
      <c r="A9" t="s">
        <v>12</v>
      </c>
      <c r="B9" t="s">
        <v>13</v>
      </c>
      <c r="C9" s="1">
        <v>0.33263888888888887</v>
      </c>
      <c r="D9">
        <v>58436.332639</v>
      </c>
      <c r="E9" s="2">
        <v>3.14979E-6</v>
      </c>
      <c r="F9" s="2">
        <v>2.8E-11</v>
      </c>
      <c r="G9" s="3">
        <v>3.9864000000000001E-13</v>
      </c>
      <c r="H9" s="2">
        <v>2.2E-16</v>
      </c>
      <c r="K9" t="s">
        <v>13</v>
      </c>
      <c r="L9" s="1">
        <v>0.33263888888888887</v>
      </c>
      <c r="M9">
        <v>58436.332639</v>
      </c>
      <c r="N9" s="2">
        <v>3.1497460000000001E-6</v>
      </c>
      <c r="O9" s="2">
        <v>2.8E-11</v>
      </c>
      <c r="P9" s="3">
        <v>3.9865000000000002E-13</v>
      </c>
      <c r="Q9" s="2">
        <v>2.2E-16</v>
      </c>
      <c r="S9" s="2">
        <f>E9-N9</f>
        <v>4.3999999999944013E-11</v>
      </c>
      <c r="T9" s="2">
        <f t="shared" si="0"/>
        <v>2.8E-11</v>
      </c>
      <c r="U9">
        <f t="shared" si="1"/>
        <v>0</v>
      </c>
      <c r="V9" s="2">
        <f t="shared" si="2"/>
        <v>-1.0000000000017123E-17</v>
      </c>
      <c r="W9" s="2">
        <f t="shared" si="3"/>
        <v>2.2E-16</v>
      </c>
      <c r="X9">
        <f t="shared" si="4"/>
        <v>1</v>
      </c>
      <c r="Z9" s="4">
        <v>3991.652</v>
      </c>
      <c r="AB9" s="5">
        <f t="shared" ref="AB9:AB13" si="5">Z9-P9*10000000000000000</f>
        <v>5.1519999999995889</v>
      </c>
    </row>
    <row r="10" spans="1:30">
      <c r="A10" t="s">
        <v>15</v>
      </c>
      <c r="B10" t="s">
        <v>16</v>
      </c>
      <c r="C10" s="1">
        <v>0.99930555555555556</v>
      </c>
      <c r="D10">
        <v>58445.999305999998</v>
      </c>
      <c r="E10" s="2">
        <v>3.4810689999999998E-6</v>
      </c>
      <c r="F10" s="2">
        <v>2.8E-11</v>
      </c>
      <c r="G10" s="3">
        <v>3.9125000000000002E-13</v>
      </c>
      <c r="H10" s="2">
        <v>2.9999999999999999E-16</v>
      </c>
      <c r="K10" t="s">
        <v>16</v>
      </c>
      <c r="L10" s="1">
        <v>0.99930555555555556</v>
      </c>
      <c r="M10">
        <v>58445.999305999998</v>
      </c>
      <c r="N10" s="2">
        <v>3.4810330000000001E-6</v>
      </c>
      <c r="O10" s="2">
        <v>2.8E-11</v>
      </c>
      <c r="P10" s="3">
        <v>3.9128000000000003E-13</v>
      </c>
      <c r="Q10" s="2">
        <v>2.9999999999999999E-16</v>
      </c>
      <c r="S10" s="2">
        <f>E10-N10</f>
        <v>3.5999999999723184E-11</v>
      </c>
      <c r="T10" s="2">
        <f t="shared" si="0"/>
        <v>2.8E-11</v>
      </c>
      <c r="U10">
        <f t="shared" si="1"/>
        <v>0</v>
      </c>
      <c r="V10" s="2">
        <f t="shared" si="2"/>
        <v>-3.0000000000000882E-17</v>
      </c>
      <c r="W10" s="2">
        <f t="shared" si="3"/>
        <v>2.9999999999999999E-16</v>
      </c>
      <c r="X10">
        <f t="shared" si="4"/>
        <v>1</v>
      </c>
      <c r="Z10" s="4">
        <v>3935.7999999999997</v>
      </c>
      <c r="AB10" s="5">
        <f t="shared" si="5"/>
        <v>22.999999999999545</v>
      </c>
    </row>
    <row r="11" spans="1:30">
      <c r="A11" t="s">
        <v>0</v>
      </c>
      <c r="B11" t="s">
        <v>1</v>
      </c>
      <c r="C11" s="1">
        <v>0.7909722222222223</v>
      </c>
      <c r="D11">
        <v>58456.790972000003</v>
      </c>
      <c r="E11" s="2">
        <v>3.8457240000000001E-6</v>
      </c>
      <c r="F11" s="2">
        <v>2.9E-11</v>
      </c>
      <c r="G11" s="3">
        <v>3.8628E-13</v>
      </c>
      <c r="H11" s="2">
        <v>1.9000000000000001E-16</v>
      </c>
      <c r="K11" t="s">
        <v>1</v>
      </c>
      <c r="L11" s="1">
        <v>0.7909722222222223</v>
      </c>
      <c r="M11">
        <v>58456.790972000003</v>
      </c>
      <c r="N11" s="2">
        <v>3.8457119999999998E-6</v>
      </c>
      <c r="O11" s="2">
        <v>2.9E-11</v>
      </c>
      <c r="P11" s="3">
        <v>3.8618999999999999E-13</v>
      </c>
      <c r="Q11" s="2">
        <v>1.9000000000000001E-16</v>
      </c>
      <c r="S11" s="2">
        <f>E11-N11</f>
        <v>1.2000000000331244E-11</v>
      </c>
      <c r="T11" s="2">
        <f t="shared" si="0"/>
        <v>2.9E-11</v>
      </c>
      <c r="U11">
        <f t="shared" si="1"/>
        <v>1</v>
      </c>
      <c r="V11" s="2">
        <f t="shared" si="2"/>
        <v>9.0000000000002646E-17</v>
      </c>
      <c r="W11" s="2">
        <f t="shared" si="3"/>
        <v>1.9000000000000001E-16</v>
      </c>
      <c r="X11">
        <f t="shared" si="4"/>
        <v>1</v>
      </c>
      <c r="Z11" s="4">
        <v>3872.058</v>
      </c>
      <c r="AB11" s="5">
        <f t="shared" si="5"/>
        <v>10.157999999999902</v>
      </c>
    </row>
    <row r="12" spans="1:30">
      <c r="A12" t="s">
        <v>3</v>
      </c>
      <c r="B12" t="s">
        <v>4</v>
      </c>
      <c r="C12" s="1">
        <v>2.013888888888889E-2</v>
      </c>
      <c r="D12">
        <v>58467.020139</v>
      </c>
      <c r="E12" s="2">
        <v>4.1852829999999997E-6</v>
      </c>
      <c r="F12" s="2">
        <v>2.6000000000000001E-11</v>
      </c>
      <c r="G12" s="3">
        <v>3.8155000000000003E-13</v>
      </c>
      <c r="H12" s="2">
        <v>1.5E-16</v>
      </c>
      <c r="K12" t="s">
        <v>4</v>
      </c>
      <c r="L12" s="1">
        <v>2.013888888888889E-2</v>
      </c>
      <c r="M12">
        <v>58467.020139</v>
      </c>
      <c r="N12" s="2">
        <v>4.1852579999999997E-6</v>
      </c>
      <c r="O12" s="2">
        <v>2.6000000000000001E-11</v>
      </c>
      <c r="P12" s="3">
        <v>3.8158999999999999E-13</v>
      </c>
      <c r="Q12" s="2">
        <v>1.5E-16</v>
      </c>
      <c r="S12" s="2">
        <f>E12-N12</f>
        <v>2.5000000000054818E-11</v>
      </c>
      <c r="T12" s="2">
        <f t="shared" si="0"/>
        <v>2.6000000000000001E-11</v>
      </c>
      <c r="U12">
        <f t="shared" si="1"/>
        <v>1</v>
      </c>
      <c r="V12" s="2">
        <f t="shared" si="2"/>
        <v>-3.9999999999967518E-17</v>
      </c>
      <c r="W12" s="2">
        <f t="shared" si="3"/>
        <v>1.5E-16</v>
      </c>
      <c r="X12">
        <f t="shared" si="4"/>
        <v>1</v>
      </c>
      <c r="Z12" s="4">
        <v>3814.5479999999998</v>
      </c>
      <c r="AB12" s="5">
        <f t="shared" si="5"/>
        <v>-1.3520000000003165</v>
      </c>
    </row>
    <row r="13" spans="1:30">
      <c r="A13" t="s">
        <v>6</v>
      </c>
      <c r="B13" t="s">
        <v>7</v>
      </c>
      <c r="C13" s="1">
        <v>0.24930555555555556</v>
      </c>
      <c r="D13">
        <v>58477.249305999998</v>
      </c>
      <c r="E13" s="2">
        <v>4.5206719999999998E-6</v>
      </c>
      <c r="F13" s="2">
        <v>2.7E-11</v>
      </c>
      <c r="G13" s="3">
        <v>3.7925999999999999E-13</v>
      </c>
      <c r="H13" s="2">
        <v>1.9000000000000001E-16</v>
      </c>
      <c r="K13" t="s">
        <v>7</v>
      </c>
      <c r="L13" s="1">
        <v>0.24930555555555556</v>
      </c>
      <c r="M13">
        <v>58477.249305999998</v>
      </c>
      <c r="N13" s="2">
        <v>4.5206369999999999E-6</v>
      </c>
      <c r="O13" s="2">
        <v>2.7E-11</v>
      </c>
      <c r="P13" s="3">
        <v>3.7925000000000002E-13</v>
      </c>
      <c r="Q13" s="2">
        <v>1.9000000000000001E-16</v>
      </c>
      <c r="S13" s="2">
        <f>E13-N13</f>
        <v>3.4999999999907338E-11</v>
      </c>
      <c r="T13" s="2">
        <f t="shared" si="0"/>
        <v>2.7E-11</v>
      </c>
      <c r="U13">
        <f t="shared" si="1"/>
        <v>0</v>
      </c>
      <c r="V13" s="2">
        <f t="shared" si="2"/>
        <v>9.9999999999666359E-18</v>
      </c>
      <c r="W13" s="2">
        <f t="shared" si="3"/>
        <v>1.9000000000000001E-16</v>
      </c>
      <c r="X13">
        <f t="shared" si="4"/>
        <v>1</v>
      </c>
      <c r="Z13" s="4">
        <v>3778.6379999999999</v>
      </c>
      <c r="AB13" s="5">
        <f t="shared" si="5"/>
        <v>-13.862000000000535</v>
      </c>
    </row>
    <row r="14" spans="1:30">
      <c r="A14" t="s">
        <v>27</v>
      </c>
      <c r="B14" t="s">
        <v>28</v>
      </c>
      <c r="C14" s="1">
        <v>0.24930555555555556</v>
      </c>
      <c r="D14">
        <v>58498.249305999998</v>
      </c>
      <c r="E14" s="2">
        <v>5.2144259999999999E-6</v>
      </c>
      <c r="F14" s="2">
        <v>1.9999999999999999E-11</v>
      </c>
      <c r="G14" s="3">
        <v>7.1787000000000005E-13</v>
      </c>
      <c r="H14" s="2">
        <v>1.4000000000000001E-16</v>
      </c>
      <c r="K14" t="s">
        <v>28</v>
      </c>
      <c r="L14" s="1">
        <v>0.24930555555555556</v>
      </c>
      <c r="M14">
        <v>58498.249305999998</v>
      </c>
      <c r="N14" s="2">
        <v>5.2144109999999997E-6</v>
      </c>
      <c r="O14" s="2">
        <v>1.9999999999999999E-11</v>
      </c>
      <c r="P14" s="3">
        <v>7.1787999999999997E-13</v>
      </c>
      <c r="Q14" s="2">
        <v>1.4000000000000001E-16</v>
      </c>
      <c r="S14" s="2">
        <f>E14-N14</f>
        <v>1.5000000000202297E-11</v>
      </c>
      <c r="T14" s="2">
        <f t="shared" si="0"/>
        <v>1.9999999999999999E-11</v>
      </c>
      <c r="U14">
        <f t="shared" si="1"/>
        <v>1</v>
      </c>
      <c r="V14" s="2">
        <f t="shared" si="2"/>
        <v>-9.9999999999161488E-18</v>
      </c>
      <c r="W14" s="2">
        <f t="shared" si="3"/>
        <v>1.4000000000000001E-16</v>
      </c>
      <c r="X14">
        <f t="shared" si="4"/>
        <v>1</v>
      </c>
    </row>
    <row r="15" spans="1:30">
      <c r="A15" t="s">
        <v>30</v>
      </c>
      <c r="B15" t="s">
        <v>31</v>
      </c>
      <c r="C15" s="1">
        <v>0.13194444444444445</v>
      </c>
      <c r="D15">
        <v>58508.131944000001</v>
      </c>
      <c r="E15" s="2">
        <v>5.8249260000000002E-6</v>
      </c>
      <c r="F15" s="2">
        <v>2.7E-11</v>
      </c>
      <c r="G15" s="3">
        <v>7.1077000000000001E-13</v>
      </c>
      <c r="H15" s="2">
        <v>1.6000000000000001E-16</v>
      </c>
      <c r="K15" t="s">
        <v>31</v>
      </c>
      <c r="L15" s="1">
        <v>0.13194444444444445</v>
      </c>
      <c r="M15">
        <v>58508.131944000001</v>
      </c>
      <c r="N15" s="2">
        <v>5.824911E-6</v>
      </c>
      <c r="O15" s="2">
        <v>2.7E-11</v>
      </c>
      <c r="P15" s="3">
        <v>7.1072000000000003E-13</v>
      </c>
      <c r="Q15" s="2">
        <v>1.6000000000000001E-16</v>
      </c>
      <c r="S15" s="2">
        <f>E15-N15</f>
        <v>1.5000000000202297E-11</v>
      </c>
      <c r="T15" s="2">
        <f t="shared" si="0"/>
        <v>2.7E-11</v>
      </c>
      <c r="U15">
        <f t="shared" si="1"/>
        <v>1</v>
      </c>
      <c r="V15" s="2">
        <f t="shared" si="2"/>
        <v>4.9999999999984641E-17</v>
      </c>
      <c r="W15" s="2">
        <f t="shared" si="3"/>
        <v>1.6000000000000001E-16</v>
      </c>
      <c r="X15">
        <f t="shared" si="4"/>
        <v>1</v>
      </c>
    </row>
    <row r="16" spans="1:30">
      <c r="A16" t="s">
        <v>21</v>
      </c>
      <c r="B16" t="s">
        <v>22</v>
      </c>
      <c r="C16" s="1">
        <v>0.12638888888888888</v>
      </c>
      <c r="D16">
        <v>58518.126388999997</v>
      </c>
      <c r="E16" s="2">
        <v>6.4369729999999998E-6</v>
      </c>
      <c r="F16" s="2">
        <v>3.5999999999999998E-11</v>
      </c>
      <c r="G16" s="3">
        <v>7.0690000000000005E-13</v>
      </c>
      <c r="H16" s="2">
        <v>9.2999999999999993E-16</v>
      </c>
      <c r="K16" t="s">
        <v>22</v>
      </c>
      <c r="L16" s="1">
        <v>0.12638888888888888</v>
      </c>
      <c r="M16">
        <v>58518.126388999997</v>
      </c>
      <c r="N16" s="2">
        <v>6.4369600000000001E-6</v>
      </c>
      <c r="O16" s="2">
        <v>3.5999999999999998E-11</v>
      </c>
      <c r="P16" s="3">
        <v>7.0701999999999995E-13</v>
      </c>
      <c r="Q16" s="2">
        <v>9.2999999999999993E-16</v>
      </c>
      <c r="S16" s="2">
        <f>E16-N16</f>
        <v>1.2999999999723573E-11</v>
      </c>
      <c r="T16" s="2">
        <f t="shared" si="0"/>
        <v>3.5999999999999998E-11</v>
      </c>
      <c r="U16">
        <f t="shared" si="1"/>
        <v>1</v>
      </c>
      <c r="V16" s="2">
        <f t="shared" si="2"/>
        <v>-1.1999999999990255E-16</v>
      </c>
      <c r="W16" s="2">
        <f t="shared" si="3"/>
        <v>9.2999999999999993E-16</v>
      </c>
      <c r="X16">
        <f t="shared" si="4"/>
        <v>1</v>
      </c>
    </row>
    <row r="17" spans="1:28">
      <c r="A17" t="s">
        <v>21</v>
      </c>
      <c r="B17" t="s">
        <v>22</v>
      </c>
      <c r="C17" s="1">
        <v>0.61111111111111105</v>
      </c>
      <c r="D17">
        <v>58518.611110999998</v>
      </c>
      <c r="E17" s="2">
        <v>3.8266570999999998E-5</v>
      </c>
      <c r="F17" s="2">
        <v>3.1999999999999999E-11</v>
      </c>
      <c r="G17" s="3">
        <v>7.0924000000000002E-13</v>
      </c>
      <c r="H17" s="2">
        <v>6.0999999999999995E-16</v>
      </c>
      <c r="K17" t="s">
        <v>22</v>
      </c>
      <c r="L17" s="1">
        <v>0.61111111111111105</v>
      </c>
      <c r="M17">
        <v>58518.611110999998</v>
      </c>
      <c r="N17" s="2">
        <v>3.8266563000000003E-5</v>
      </c>
      <c r="O17" s="2">
        <v>3.1999999999999999E-11</v>
      </c>
      <c r="P17" s="3">
        <v>7.0903999999999998E-13</v>
      </c>
      <c r="Q17" s="2">
        <v>6.0999999999999995E-16</v>
      </c>
      <c r="S17" s="2">
        <f>E17-N17</f>
        <v>7.9999999951386319E-12</v>
      </c>
      <c r="T17" s="2">
        <f t="shared" si="0"/>
        <v>3.1999999999999999E-11</v>
      </c>
      <c r="U17">
        <f t="shared" si="1"/>
        <v>1</v>
      </c>
      <c r="V17" s="2">
        <f t="shared" si="2"/>
        <v>2.0000000000003954E-16</v>
      </c>
      <c r="W17" s="2">
        <f t="shared" si="3"/>
        <v>6.0999999999999995E-16</v>
      </c>
      <c r="X17">
        <f t="shared" si="4"/>
        <v>1</v>
      </c>
    </row>
    <row r="18" spans="1:28">
      <c r="A18" t="s">
        <v>24</v>
      </c>
      <c r="B18" t="s">
        <v>25</v>
      </c>
      <c r="C18" s="1">
        <v>0.125</v>
      </c>
      <c r="D18">
        <v>58528.125</v>
      </c>
      <c r="E18" s="2">
        <v>3.7980649999999997E-5</v>
      </c>
      <c r="F18" s="2">
        <v>2.4000000000000001E-11</v>
      </c>
      <c r="G18" s="3">
        <v>7.0104000000000001E-13</v>
      </c>
      <c r="H18" s="2">
        <v>1.5E-16</v>
      </c>
      <c r="K18" t="s">
        <v>25</v>
      </c>
      <c r="L18" s="1">
        <v>0.125</v>
      </c>
      <c r="M18">
        <v>58528.125</v>
      </c>
      <c r="N18" s="2">
        <v>3.7980642999999998E-5</v>
      </c>
      <c r="O18" s="2">
        <v>2.4000000000000001E-11</v>
      </c>
      <c r="P18" s="3">
        <v>7.0111000000000003E-13</v>
      </c>
      <c r="Q18" s="2">
        <v>1.5E-16</v>
      </c>
      <c r="S18" s="2">
        <f>E18-N18</f>
        <v>6.9999999991344347E-12</v>
      </c>
      <c r="T18" s="2">
        <f t="shared" si="0"/>
        <v>2.4000000000000001E-11</v>
      </c>
      <c r="U18">
        <f t="shared" si="1"/>
        <v>1</v>
      </c>
      <c r="V18" s="2">
        <f t="shared" si="2"/>
        <v>-7.0000000000018887E-17</v>
      </c>
      <c r="W18" s="2">
        <f t="shared" si="3"/>
        <v>1.5E-16</v>
      </c>
      <c r="X18">
        <f t="shared" si="4"/>
        <v>1</v>
      </c>
    </row>
    <row r="20" spans="1:28">
      <c r="S20" s="2"/>
    </row>
    <row r="21" spans="1:28">
      <c r="A21" t="s">
        <v>20</v>
      </c>
      <c r="B21" t="s">
        <v>19</v>
      </c>
      <c r="C21" s="1">
        <v>0.64861111111111114</v>
      </c>
      <c r="D21">
        <v>58405.648610999997</v>
      </c>
      <c r="E21" s="2">
        <v>2.0721590000000002E-6</v>
      </c>
      <c r="F21" s="2">
        <v>4.8000000000000002E-11</v>
      </c>
      <c r="G21" s="3">
        <v>4.1274999999999998E-13</v>
      </c>
      <c r="H21" s="2">
        <v>3.5000000000000002E-16</v>
      </c>
      <c r="K21" t="s">
        <v>19</v>
      </c>
      <c r="L21" s="1">
        <v>0.64861111111111114</v>
      </c>
      <c r="M21">
        <v>58405.648610999997</v>
      </c>
      <c r="N21" s="2">
        <v>2.072236E-6</v>
      </c>
      <c r="O21" s="2">
        <v>4.8000000000000002E-11</v>
      </c>
      <c r="P21" s="3">
        <v>4.1209000000000001E-13</v>
      </c>
      <c r="Q21" s="2">
        <v>3.5000000000000002E-16</v>
      </c>
      <c r="S21" s="2">
        <f>E21-N21</f>
        <v>-7.6999999999796144E-11</v>
      </c>
      <c r="T21" s="2">
        <f>O21</f>
        <v>4.8000000000000002E-11</v>
      </c>
      <c r="U21">
        <f>IF(S21&lt;T21,1,0)</f>
        <v>1</v>
      </c>
      <c r="V21" s="2">
        <f t="shared" ref="V21:V32" si="6">G21-P21</f>
        <v>6.5999999999996891E-16</v>
      </c>
      <c r="W21" s="2">
        <f t="shared" ref="W21:W32" si="7">Q21</f>
        <v>3.5000000000000002E-16</v>
      </c>
      <c r="X21">
        <f>IF(V21&lt;W21,1,0)</f>
        <v>0</v>
      </c>
    </row>
    <row r="22" spans="1:28">
      <c r="A22" t="s">
        <v>11</v>
      </c>
      <c r="B22" t="s">
        <v>10</v>
      </c>
      <c r="C22" s="1">
        <v>2.7083333333333334E-2</v>
      </c>
      <c r="D22">
        <v>58426.027083000001</v>
      </c>
      <c r="E22" s="2">
        <v>2.7922140000000001E-6</v>
      </c>
      <c r="F22" s="2">
        <v>4.8000000000000002E-11</v>
      </c>
      <c r="G22" s="3">
        <v>4.0266000000000002E-13</v>
      </c>
      <c r="H22" s="2">
        <v>2.5999999999999998E-16</v>
      </c>
      <c r="K22" t="s">
        <v>10</v>
      </c>
      <c r="L22" s="1">
        <v>2.7083333333333334E-2</v>
      </c>
      <c r="M22">
        <v>58426.027083000001</v>
      </c>
      <c r="N22" s="2">
        <v>2.7922760000000001E-6</v>
      </c>
      <c r="O22" s="2">
        <v>4.8000000000000002E-11</v>
      </c>
      <c r="P22" s="3">
        <v>4.0177000000000001E-13</v>
      </c>
      <c r="Q22" s="2">
        <v>2.5999999999999998E-16</v>
      </c>
      <c r="S22" s="2">
        <f>E22-N22</f>
        <v>-6.2000000000017363E-11</v>
      </c>
      <c r="T22" s="2">
        <f>O22</f>
        <v>4.8000000000000002E-11</v>
      </c>
      <c r="U22">
        <f>IF(S22&lt;T22,1,0)</f>
        <v>1</v>
      </c>
      <c r="V22" s="2">
        <f t="shared" si="6"/>
        <v>8.9000000000000933E-16</v>
      </c>
      <c r="W22" s="2">
        <f t="shared" si="7"/>
        <v>2.5999999999999998E-16</v>
      </c>
      <c r="X22">
        <f t="shared" ref="X22:X32" si="8">IF(V22&lt;W22,1,0)</f>
        <v>0</v>
      </c>
      <c r="Z22" s="4">
        <v>4029.7330000000002</v>
      </c>
      <c r="AB22" s="5">
        <f>Z22-P22*10000000000000000</f>
        <v>12.032999999999902</v>
      </c>
    </row>
    <row r="23" spans="1:28">
      <c r="A23" t="s">
        <v>14</v>
      </c>
      <c r="B23" t="s">
        <v>13</v>
      </c>
      <c r="C23" s="1">
        <v>0.33263888888888887</v>
      </c>
      <c r="D23">
        <v>58436.332639</v>
      </c>
      <c r="E23" s="2">
        <v>3.149802E-6</v>
      </c>
      <c r="F23" s="2">
        <v>3E-11</v>
      </c>
      <c r="G23" s="3">
        <v>3.9856000000000002E-13</v>
      </c>
      <c r="H23" s="2">
        <v>2.4E-16</v>
      </c>
      <c r="K23" t="s">
        <v>13</v>
      </c>
      <c r="L23" s="1">
        <v>0.33263888888888887</v>
      </c>
      <c r="M23">
        <v>58436.332639</v>
      </c>
      <c r="N23" s="2">
        <v>3.149749E-6</v>
      </c>
      <c r="O23" s="2">
        <v>3E-11</v>
      </c>
      <c r="P23" s="3">
        <v>3.9859000000000002E-13</v>
      </c>
      <c r="Q23" s="2">
        <v>2.4E-16</v>
      </c>
      <c r="S23" s="2">
        <f>E23-N23</f>
        <v>5.2999999999980688E-11</v>
      </c>
      <c r="T23" s="2">
        <f>O23</f>
        <v>3E-11</v>
      </c>
      <c r="U23">
        <f>IF(S23&lt;T23,1,0)</f>
        <v>0</v>
      </c>
      <c r="V23" s="2">
        <f>G23-P23</f>
        <v>-3.0000000000000882E-17</v>
      </c>
      <c r="W23" s="2">
        <f>Q23</f>
        <v>2.4E-16</v>
      </c>
      <c r="X23">
        <f>IF(V23&lt;W23,1,0)</f>
        <v>1</v>
      </c>
      <c r="Z23" s="4">
        <v>3991.652</v>
      </c>
      <c r="AB23" s="5">
        <f t="shared" ref="AB23:AB27" si="9">Z23-P23*10000000000000000</f>
        <v>5.7519999999999527</v>
      </c>
    </row>
    <row r="24" spans="1:28">
      <c r="A24" t="s">
        <v>17</v>
      </c>
      <c r="B24" t="s">
        <v>16</v>
      </c>
      <c r="C24" s="1">
        <v>0.99930555555555556</v>
      </c>
      <c r="D24">
        <v>58445.999305999998</v>
      </c>
      <c r="E24" s="2">
        <v>3.4811119999999999E-6</v>
      </c>
      <c r="F24" s="2">
        <v>2.9E-11</v>
      </c>
      <c r="G24" s="3">
        <v>3.9109E-13</v>
      </c>
      <c r="H24" s="2">
        <v>2.9999999999999999E-16</v>
      </c>
      <c r="K24" t="s">
        <v>16</v>
      </c>
      <c r="L24" s="1">
        <v>0.99930555555555556</v>
      </c>
      <c r="M24">
        <v>58445.999305999998</v>
      </c>
      <c r="N24" s="2">
        <v>3.4810959999999999E-6</v>
      </c>
      <c r="O24" s="2">
        <v>2.9E-11</v>
      </c>
      <c r="P24" s="3">
        <v>3.9113999999999999E-13</v>
      </c>
      <c r="Q24" s="2">
        <v>2.9999999999999999E-16</v>
      </c>
      <c r="S24" s="2">
        <f>E24-N24</f>
        <v>1.6000000000018143E-11</v>
      </c>
      <c r="T24" s="2">
        <f>O24</f>
        <v>2.9E-11</v>
      </c>
      <c r="U24">
        <f>IF(S24&lt;T24,1,0)</f>
        <v>1</v>
      </c>
      <c r="V24" s="2">
        <f t="shared" si="6"/>
        <v>-4.9999999999984641E-17</v>
      </c>
      <c r="W24" s="2">
        <f t="shared" si="7"/>
        <v>2.9999999999999999E-16</v>
      </c>
      <c r="X24">
        <f t="shared" si="8"/>
        <v>1</v>
      </c>
      <c r="Z24" s="4">
        <v>3935.7999999999997</v>
      </c>
      <c r="AB24" s="5">
        <f t="shared" si="9"/>
        <v>24.399999999999636</v>
      </c>
    </row>
    <row r="25" spans="1:28">
      <c r="A25" t="s">
        <v>2</v>
      </c>
      <c r="B25" t="s">
        <v>1</v>
      </c>
      <c r="C25" s="1">
        <v>0.7909722222222223</v>
      </c>
      <c r="D25">
        <v>58456.790972000003</v>
      </c>
      <c r="E25" s="2">
        <v>3.8457579999999998E-6</v>
      </c>
      <c r="F25" s="2">
        <v>3.3999999999999999E-11</v>
      </c>
      <c r="G25" s="3">
        <v>3.8605000000000001E-13</v>
      </c>
      <c r="H25" s="2">
        <v>2.1000000000000001E-16</v>
      </c>
      <c r="K25" t="s">
        <v>1</v>
      </c>
      <c r="L25" s="1">
        <v>0.7909722222222223</v>
      </c>
      <c r="M25">
        <v>58456.790972000003</v>
      </c>
      <c r="N25" s="2">
        <v>3.845752E-6</v>
      </c>
      <c r="O25" s="2">
        <v>3.3999999999999999E-11</v>
      </c>
      <c r="P25" s="3">
        <v>3.8605000000000001E-13</v>
      </c>
      <c r="Q25" s="2">
        <v>2.1000000000000001E-16</v>
      </c>
      <c r="S25" s="2">
        <f>E25-N25</f>
        <v>5.9999999997421057E-12</v>
      </c>
      <c r="T25" s="2">
        <f>O25</f>
        <v>3.3999999999999999E-11</v>
      </c>
      <c r="U25">
        <f>IF(S25&lt;T25,1,0)</f>
        <v>1</v>
      </c>
      <c r="V25" s="2">
        <f t="shared" si="6"/>
        <v>0</v>
      </c>
      <c r="W25" s="2">
        <f t="shared" si="7"/>
        <v>2.1000000000000001E-16</v>
      </c>
      <c r="X25">
        <f t="shared" si="8"/>
        <v>1</v>
      </c>
      <c r="Z25" s="4">
        <v>3872.058</v>
      </c>
      <c r="AB25" s="5">
        <f t="shared" si="9"/>
        <v>11.557999999999993</v>
      </c>
    </row>
    <row r="26" spans="1:28">
      <c r="A26" t="s">
        <v>5</v>
      </c>
      <c r="B26" t="s">
        <v>4</v>
      </c>
      <c r="C26" s="1">
        <v>2.013888888888889E-2</v>
      </c>
      <c r="D26">
        <v>58467.020139</v>
      </c>
      <c r="E26" s="2">
        <v>4.185302E-6</v>
      </c>
      <c r="F26" s="2">
        <v>2.7E-11</v>
      </c>
      <c r="G26" s="3">
        <v>3.8160000000000001E-13</v>
      </c>
      <c r="H26" s="2">
        <v>1.6000000000000001E-16</v>
      </c>
      <c r="K26" t="s">
        <v>4</v>
      </c>
      <c r="L26" s="1">
        <v>2.013888888888889E-2</v>
      </c>
      <c r="M26">
        <v>58467.020139</v>
      </c>
      <c r="N26" s="2">
        <v>4.1852600000000001E-6</v>
      </c>
      <c r="O26" s="2">
        <v>2.7E-11</v>
      </c>
      <c r="P26" s="3">
        <v>3.8163000000000001E-13</v>
      </c>
      <c r="Q26" s="2">
        <v>1.6000000000000001E-16</v>
      </c>
      <c r="S26" s="2">
        <f>E26-N26</f>
        <v>4.1999999999888806E-11</v>
      </c>
      <c r="T26" s="2">
        <f>O26</f>
        <v>2.7E-11</v>
      </c>
      <c r="U26">
        <f>IF(S26&lt;T26,1,0)</f>
        <v>0</v>
      </c>
      <c r="V26" s="2">
        <f t="shared" si="6"/>
        <v>-3.0000000000000882E-17</v>
      </c>
      <c r="W26" s="2">
        <f t="shared" si="7"/>
        <v>1.6000000000000001E-16</v>
      </c>
      <c r="X26">
        <f t="shared" si="8"/>
        <v>1</v>
      </c>
      <c r="Z26" s="4">
        <v>3814.5479999999998</v>
      </c>
      <c r="AB26" s="5">
        <f t="shared" si="9"/>
        <v>-1.7520000000004075</v>
      </c>
    </row>
    <row r="27" spans="1:28">
      <c r="A27" t="s">
        <v>8</v>
      </c>
      <c r="B27" t="s">
        <v>7</v>
      </c>
      <c r="C27" s="1">
        <v>0.24930555555555556</v>
      </c>
      <c r="D27">
        <v>58477.249305999998</v>
      </c>
      <c r="E27" s="2">
        <v>4.5207559999999996E-6</v>
      </c>
      <c r="F27" s="2">
        <v>2.9E-11</v>
      </c>
      <c r="G27" s="3">
        <v>3.7883999999999998E-13</v>
      </c>
      <c r="H27" s="2">
        <v>2E-16</v>
      </c>
      <c r="K27" t="s">
        <v>7</v>
      </c>
      <c r="L27" s="1">
        <v>0.24930555555555556</v>
      </c>
      <c r="M27">
        <v>58477.249305999998</v>
      </c>
      <c r="N27" s="2">
        <v>4.5206390000000004E-6</v>
      </c>
      <c r="O27" s="2">
        <v>2.9E-11</v>
      </c>
      <c r="P27" s="3">
        <v>3.7919000000000002E-13</v>
      </c>
      <c r="Q27" s="2">
        <v>2E-16</v>
      </c>
      <c r="S27" s="2">
        <f>E27-N27</f>
        <v>1.1699999999920623E-10</v>
      </c>
      <c r="T27" s="2">
        <f>O27</f>
        <v>2.9E-11</v>
      </c>
      <c r="U27">
        <f>IF(S27&lt;T27,1,0)</f>
        <v>0</v>
      </c>
      <c r="V27" s="2">
        <f t="shared" si="6"/>
        <v>-3.5000000000004395E-16</v>
      </c>
      <c r="W27" s="2">
        <f t="shared" si="7"/>
        <v>2E-16</v>
      </c>
      <c r="X27">
        <f t="shared" si="8"/>
        <v>1</v>
      </c>
      <c r="Z27" s="4">
        <v>3778.6379999999999</v>
      </c>
      <c r="AB27" s="5">
        <f t="shared" si="9"/>
        <v>-13.262000000000171</v>
      </c>
    </row>
    <row r="28" spans="1:28">
      <c r="A28" t="s">
        <v>29</v>
      </c>
      <c r="B28" t="s">
        <v>28</v>
      </c>
      <c r="C28" s="1">
        <v>0.24930555555555556</v>
      </c>
      <c r="D28">
        <v>58498.249305999998</v>
      </c>
      <c r="E28" s="2">
        <v>5.2144340000000001E-6</v>
      </c>
      <c r="F28" s="2">
        <v>2.2000000000000002E-11</v>
      </c>
      <c r="G28" s="3">
        <v>7.1729999999999998E-13</v>
      </c>
      <c r="H28" s="2">
        <v>1.6000000000000001E-16</v>
      </c>
      <c r="K28" t="s">
        <v>28</v>
      </c>
      <c r="L28" s="1">
        <v>0.24930555555555556</v>
      </c>
      <c r="M28">
        <v>58498.249305999998</v>
      </c>
      <c r="N28" s="2">
        <v>5.2144149999999998E-6</v>
      </c>
      <c r="O28" s="2">
        <v>2.2000000000000002E-11</v>
      </c>
      <c r="P28" s="3">
        <v>7.1779000000000001E-13</v>
      </c>
      <c r="Q28" s="2">
        <v>1.6000000000000001E-16</v>
      </c>
      <c r="S28" s="2">
        <f>E28-N28</f>
        <v>1.9000000000312712E-11</v>
      </c>
      <c r="T28" s="2">
        <f>O28</f>
        <v>2.2000000000000002E-11</v>
      </c>
      <c r="U28">
        <f>IF(S28&lt;T28,1,0)</f>
        <v>1</v>
      </c>
      <c r="V28" s="2">
        <f t="shared" si="6"/>
        <v>-4.9000000000003123E-16</v>
      </c>
      <c r="W28" s="2">
        <f t="shared" si="7"/>
        <v>1.6000000000000001E-16</v>
      </c>
      <c r="X28">
        <f t="shared" si="8"/>
        <v>1</v>
      </c>
    </row>
    <row r="29" spans="1:28">
      <c r="A29" t="s">
        <v>32</v>
      </c>
      <c r="B29" t="s">
        <v>31</v>
      </c>
      <c r="C29" s="1">
        <v>0.13194444444444445</v>
      </c>
      <c r="D29">
        <v>58508.131944000001</v>
      </c>
      <c r="E29" s="2">
        <v>5.8249449999999997E-6</v>
      </c>
      <c r="F29" s="2">
        <v>3.1999999999999999E-11</v>
      </c>
      <c r="G29" s="3">
        <v>7.1042000000000002E-13</v>
      </c>
      <c r="H29" s="2">
        <v>1.7999999999999999E-16</v>
      </c>
      <c r="K29" t="s">
        <v>31</v>
      </c>
      <c r="L29" s="1">
        <v>0.13194444444444445</v>
      </c>
      <c r="M29">
        <v>58508.131944000001</v>
      </c>
      <c r="N29" s="2">
        <v>5.8248569999999998E-6</v>
      </c>
      <c r="O29" s="2">
        <v>3.1999999999999999E-11</v>
      </c>
      <c r="P29" s="3">
        <v>7.1069999999999999E-13</v>
      </c>
      <c r="Q29" s="2">
        <v>1.7999999999999999E-16</v>
      </c>
      <c r="S29" s="2">
        <f>E29-N29</f>
        <v>8.7999999999888027E-11</v>
      </c>
      <c r="T29" s="2">
        <f>O29</f>
        <v>3.1999999999999999E-11</v>
      </c>
      <c r="U29">
        <f>IF(S29&lt;T29,1,0)</f>
        <v>0</v>
      </c>
      <c r="V29" s="2">
        <f t="shared" si="6"/>
        <v>-2.7999999999997457E-16</v>
      </c>
      <c r="W29" s="2">
        <f t="shared" si="7"/>
        <v>1.7999999999999999E-16</v>
      </c>
      <c r="X29">
        <f t="shared" si="8"/>
        <v>1</v>
      </c>
    </row>
    <row r="30" spans="1:28">
      <c r="A30" t="s">
        <v>23</v>
      </c>
      <c r="B30" t="s">
        <v>22</v>
      </c>
      <c r="C30" s="1">
        <v>0.12638888888888888</v>
      </c>
      <c r="D30">
        <v>58518.126388999997</v>
      </c>
      <c r="E30" s="2">
        <v>6.4369329999999996E-6</v>
      </c>
      <c r="F30" s="2">
        <v>3.9999999999999998E-11</v>
      </c>
      <c r="G30" s="3">
        <v>7.0723000000000001E-13</v>
      </c>
      <c r="H30" s="2">
        <v>1.03E-15</v>
      </c>
      <c r="K30" t="s">
        <v>22</v>
      </c>
      <c r="L30" s="1">
        <v>0.12638888888888888</v>
      </c>
      <c r="M30">
        <v>58518.126388999997</v>
      </c>
      <c r="N30" s="2">
        <v>6.4369579999999996E-6</v>
      </c>
      <c r="O30" s="2">
        <v>3.9999999999999998E-11</v>
      </c>
      <c r="P30" s="3">
        <v>7.0707000000000004E-13</v>
      </c>
      <c r="Q30" s="2">
        <v>1.03E-15</v>
      </c>
      <c r="S30" s="2">
        <f>E30-N30</f>
        <v>-2.5000000000054818E-11</v>
      </c>
      <c r="T30" s="2">
        <f>O30</f>
        <v>3.9999999999999998E-11</v>
      </c>
      <c r="U30">
        <f>IF(S30&lt;T30,1,0)</f>
        <v>1</v>
      </c>
      <c r="V30" s="2">
        <f t="shared" si="6"/>
        <v>1.5999999999997105E-16</v>
      </c>
      <c r="W30" s="2">
        <f t="shared" si="7"/>
        <v>1.03E-15</v>
      </c>
      <c r="X30">
        <f t="shared" si="8"/>
        <v>1</v>
      </c>
    </row>
    <row r="31" spans="1:28">
      <c r="A31" t="s">
        <v>23</v>
      </c>
      <c r="B31" t="s">
        <v>22</v>
      </c>
      <c r="C31" s="1">
        <v>0.61111111111111105</v>
      </c>
      <c r="D31">
        <v>58518.611110999998</v>
      </c>
      <c r="E31" s="2">
        <v>3.8266541000000002E-5</v>
      </c>
      <c r="F31" s="2">
        <v>3.5999999999999998E-11</v>
      </c>
      <c r="G31" s="3">
        <v>7.0913000000000003E-13</v>
      </c>
      <c r="H31" s="2">
        <v>6.7000000000000004E-16</v>
      </c>
      <c r="K31" t="s">
        <v>22</v>
      </c>
      <c r="L31" s="1">
        <v>0.61111111111111105</v>
      </c>
      <c r="M31">
        <v>58518.611110999998</v>
      </c>
      <c r="N31" s="2">
        <v>3.8266567E-5</v>
      </c>
      <c r="O31" s="2">
        <v>3.5999999999999998E-11</v>
      </c>
      <c r="P31" s="3">
        <v>7.0895000000000002E-13</v>
      </c>
      <c r="Q31" s="2">
        <v>6.7000000000000004E-16</v>
      </c>
      <c r="S31" s="2">
        <f>E31-N31</f>
        <v>-2.5999999997753081E-11</v>
      </c>
      <c r="T31" s="2">
        <f>O31</f>
        <v>3.5999999999999998E-11</v>
      </c>
      <c r="U31">
        <f>IF(S31&lt;T31,1,0)</f>
        <v>1</v>
      </c>
      <c r="V31" s="2">
        <f t="shared" si="6"/>
        <v>1.8000000000000529E-16</v>
      </c>
      <c r="W31" s="2">
        <f t="shared" si="7"/>
        <v>6.7000000000000004E-16</v>
      </c>
      <c r="X31">
        <f t="shared" si="8"/>
        <v>1</v>
      </c>
    </row>
    <row r="32" spans="1:28">
      <c r="A32" t="s">
        <v>26</v>
      </c>
      <c r="B32" t="s">
        <v>25</v>
      </c>
      <c r="C32" s="1">
        <v>0.125</v>
      </c>
      <c r="D32">
        <v>58528.125</v>
      </c>
      <c r="E32" s="2">
        <v>3.7980669999999998E-5</v>
      </c>
      <c r="F32" s="2">
        <v>2.7E-11</v>
      </c>
      <c r="G32" s="3">
        <v>7.0071999999999997E-13</v>
      </c>
      <c r="H32" s="2">
        <v>1.7E-16</v>
      </c>
      <c r="K32" t="s">
        <v>25</v>
      </c>
      <c r="L32" s="1">
        <v>0.125</v>
      </c>
      <c r="M32">
        <v>58528.125</v>
      </c>
      <c r="N32" s="2">
        <v>3.7980634E-5</v>
      </c>
      <c r="O32" s="2">
        <v>2.7E-11</v>
      </c>
      <c r="P32" s="3">
        <v>7.0108999999999999E-13</v>
      </c>
      <c r="Q32" s="2">
        <v>1.7E-16</v>
      </c>
      <c r="S32" s="2">
        <f>E32-N32</f>
        <v>3.5999999998452634E-11</v>
      </c>
      <c r="T32" s="2">
        <f>O32</f>
        <v>2.7E-11</v>
      </c>
      <c r="U32">
        <f>IF(S32&lt;T32,1,0)</f>
        <v>0</v>
      </c>
      <c r="V32" s="2">
        <f t="shared" si="6"/>
        <v>-3.7000000000002771E-16</v>
      </c>
      <c r="W32" s="2">
        <f t="shared" si="7"/>
        <v>1.7E-16</v>
      </c>
      <c r="X32">
        <f t="shared" si="8"/>
        <v>1</v>
      </c>
    </row>
    <row r="33" spans="1:20">
      <c r="C33" s="1"/>
      <c r="E33" s="2"/>
      <c r="F33" s="2"/>
      <c r="H33" s="2"/>
      <c r="L33" s="1"/>
      <c r="N33" s="2"/>
      <c r="O33" s="2"/>
      <c r="Q33" s="2"/>
      <c r="S33" s="2"/>
      <c r="T33" s="2"/>
    </row>
    <row r="34" spans="1:20">
      <c r="C34" s="1"/>
      <c r="E34" s="2"/>
      <c r="F34" s="2"/>
      <c r="H34" s="2"/>
      <c r="L34" s="1"/>
      <c r="N34" s="2"/>
      <c r="O34" s="2"/>
      <c r="Q34" s="2"/>
      <c r="S34" s="2"/>
      <c r="T34" s="2"/>
    </row>
    <row r="35" spans="1:20">
      <c r="C35" s="1"/>
      <c r="E35" s="2"/>
      <c r="F35" s="2"/>
      <c r="H35" s="2"/>
      <c r="L35" s="1"/>
      <c r="N35" s="2"/>
      <c r="O35" s="2"/>
      <c r="Q35" s="2"/>
      <c r="S35" s="2"/>
      <c r="T35" s="2"/>
    </row>
    <row r="36" spans="1:20">
      <c r="C36" s="1"/>
      <c r="E36" s="2"/>
      <c r="F36" s="2"/>
      <c r="H36" s="2"/>
      <c r="L36" s="1"/>
      <c r="N36" s="2"/>
      <c r="O36" s="2"/>
      <c r="Q36" s="2"/>
      <c r="S36" s="2"/>
      <c r="T36" s="2"/>
    </row>
    <row r="37" spans="1:20">
      <c r="C37" s="1"/>
      <c r="E37" s="2"/>
      <c r="F37" s="2"/>
      <c r="H37" s="2"/>
      <c r="L37" s="1"/>
      <c r="N37" s="2"/>
      <c r="O37" s="2"/>
      <c r="Q37" s="2"/>
      <c r="S37" s="2"/>
      <c r="T37" s="2"/>
    </row>
    <row r="38" spans="1:20">
      <c r="C38" s="1"/>
      <c r="E38" s="2"/>
      <c r="F38" s="2"/>
      <c r="H38" s="2"/>
      <c r="L38" s="1"/>
      <c r="N38" s="2"/>
      <c r="O38" s="2"/>
      <c r="Q38" s="2"/>
      <c r="S38" s="2"/>
      <c r="T38" s="2"/>
    </row>
    <row r="39" spans="1:20">
      <c r="C39" s="1"/>
      <c r="E39" s="2"/>
      <c r="F39" s="2"/>
      <c r="H39" s="2"/>
    </row>
    <row r="40" spans="1:20">
      <c r="A40" t="s">
        <v>33</v>
      </c>
      <c r="B40" t="s">
        <v>1</v>
      </c>
      <c r="C40" s="1">
        <v>0.7909722222222223</v>
      </c>
      <c r="D40">
        <v>58456.790972000003</v>
      </c>
      <c r="E40" s="2">
        <v>3.8457119999999998E-6</v>
      </c>
      <c r="F40" s="2">
        <v>2.9E-11</v>
      </c>
      <c r="G40" s="3">
        <v>3.8618999999999999E-13</v>
      </c>
      <c r="H40" s="2">
        <v>1.9000000000000001E-16</v>
      </c>
    </row>
    <row r="41" spans="1:20">
      <c r="A41" t="s">
        <v>34</v>
      </c>
      <c r="B41" t="s">
        <v>1</v>
      </c>
      <c r="C41" s="1">
        <v>0.7909722222222223</v>
      </c>
      <c r="D41">
        <v>58456.790972000003</v>
      </c>
      <c r="E41" s="2">
        <v>3.845752E-6</v>
      </c>
      <c r="F41" s="2">
        <v>3.3999999999999999E-11</v>
      </c>
      <c r="G41" s="3">
        <v>3.8605000000000001E-13</v>
      </c>
      <c r="H41" s="2">
        <v>2.1000000000000001E-16</v>
      </c>
    </row>
    <row r="42" spans="1:20">
      <c r="A42" t="s">
        <v>35</v>
      </c>
      <c r="B42" t="s">
        <v>4</v>
      </c>
      <c r="C42" s="1">
        <v>2.013888888888889E-2</v>
      </c>
      <c r="D42">
        <v>58467.020139</v>
      </c>
      <c r="E42" s="2">
        <v>4.1852579999999997E-6</v>
      </c>
      <c r="F42" s="2">
        <v>2.6000000000000001E-11</v>
      </c>
      <c r="G42" s="3">
        <v>3.8158999999999999E-13</v>
      </c>
      <c r="H42" s="2">
        <v>1.5E-16</v>
      </c>
    </row>
    <row r="43" spans="1:20">
      <c r="A43" t="s">
        <v>36</v>
      </c>
      <c r="B43" t="s">
        <v>4</v>
      </c>
      <c r="C43" s="1">
        <v>2.013888888888889E-2</v>
      </c>
      <c r="D43">
        <v>58467.020139</v>
      </c>
      <c r="E43" s="2">
        <v>4.1852600000000001E-6</v>
      </c>
      <c r="F43" s="2">
        <v>2.7E-11</v>
      </c>
      <c r="G43" s="3">
        <v>3.8163000000000001E-13</v>
      </c>
      <c r="H43" s="2">
        <v>1.6000000000000001E-16</v>
      </c>
    </row>
    <row r="44" spans="1:20">
      <c r="A44" t="s">
        <v>37</v>
      </c>
      <c r="B44" t="s">
        <v>7</v>
      </c>
      <c r="C44" s="1">
        <v>0.24930555555555556</v>
      </c>
      <c r="D44">
        <v>58477.249305999998</v>
      </c>
      <c r="E44" s="2">
        <v>4.5206369999999999E-6</v>
      </c>
      <c r="F44" s="2">
        <v>2.7E-11</v>
      </c>
      <c r="G44" s="3">
        <v>3.7925000000000002E-13</v>
      </c>
      <c r="H44" s="2">
        <v>1.9000000000000001E-16</v>
      </c>
    </row>
    <row r="45" spans="1:20">
      <c r="A45" t="s">
        <v>38</v>
      </c>
      <c r="B45" t="s">
        <v>7</v>
      </c>
      <c r="C45" s="1">
        <v>0.24930555555555556</v>
      </c>
      <c r="D45">
        <v>58477.249305999998</v>
      </c>
      <c r="E45" s="2">
        <v>4.5206390000000004E-6</v>
      </c>
      <c r="F45" s="2">
        <v>2.9E-11</v>
      </c>
      <c r="G45" s="3">
        <v>3.7919000000000002E-13</v>
      </c>
      <c r="H45" s="2">
        <v>2E-16</v>
      </c>
    </row>
    <row r="46" spans="1:20">
      <c r="A46" t="s">
        <v>39</v>
      </c>
      <c r="B46" t="s">
        <v>10</v>
      </c>
      <c r="C46" s="1">
        <v>2.7083333333333334E-2</v>
      </c>
      <c r="D46">
        <v>58426.027083000001</v>
      </c>
      <c r="E46" s="2">
        <v>2.7923049999999999E-6</v>
      </c>
      <c r="F46" s="2">
        <v>4.1999999999999997E-11</v>
      </c>
      <c r="G46" s="3">
        <v>4.0157000000000002E-13</v>
      </c>
      <c r="H46" s="2">
        <v>2.2E-16</v>
      </c>
    </row>
    <row r="47" spans="1:20">
      <c r="A47" t="s">
        <v>40</v>
      </c>
      <c r="B47" t="s">
        <v>10</v>
      </c>
      <c r="C47" s="1">
        <v>2.7083333333333334E-2</v>
      </c>
      <c r="D47">
        <v>58426.027083000001</v>
      </c>
      <c r="E47" s="2">
        <v>2.7922760000000001E-6</v>
      </c>
      <c r="F47" s="2">
        <v>4.8000000000000002E-11</v>
      </c>
      <c r="G47" s="3">
        <v>4.0177000000000001E-13</v>
      </c>
      <c r="H47" s="2">
        <v>2.5999999999999998E-16</v>
      </c>
    </row>
    <row r="48" spans="1:20">
      <c r="A48" t="s">
        <v>41</v>
      </c>
      <c r="B48" t="s">
        <v>13</v>
      </c>
      <c r="C48" s="1">
        <v>0.33263888888888887</v>
      </c>
      <c r="D48">
        <v>58436.332639</v>
      </c>
      <c r="E48" s="2">
        <v>3.1497460000000001E-6</v>
      </c>
      <c r="F48" s="2">
        <v>2.8E-11</v>
      </c>
      <c r="G48" s="3">
        <v>3.9865000000000002E-13</v>
      </c>
      <c r="H48" s="2">
        <v>2.2E-16</v>
      </c>
    </row>
    <row r="49" spans="1:8">
      <c r="A49" t="s">
        <v>42</v>
      </c>
      <c r="B49" t="s">
        <v>13</v>
      </c>
      <c r="C49" s="1">
        <v>0.33263888888888887</v>
      </c>
      <c r="D49">
        <v>58436.332639</v>
      </c>
      <c r="E49" s="2">
        <v>3.149749E-6</v>
      </c>
      <c r="F49" s="2">
        <v>3E-11</v>
      </c>
      <c r="G49" s="3">
        <v>3.9859000000000002E-13</v>
      </c>
      <c r="H49" s="2">
        <v>2.4E-16</v>
      </c>
    </row>
    <row r="50" spans="1:8">
      <c r="A50" t="s">
        <v>43</v>
      </c>
      <c r="B50" t="s">
        <v>16</v>
      </c>
      <c r="C50" s="1">
        <v>0.99930555555555556</v>
      </c>
      <c r="D50">
        <v>58445.999305999998</v>
      </c>
      <c r="E50" s="2">
        <v>3.4810330000000001E-6</v>
      </c>
      <c r="F50" s="2">
        <v>2.8E-11</v>
      </c>
      <c r="G50" s="3">
        <v>3.9128000000000003E-13</v>
      </c>
      <c r="H50" s="2">
        <v>2.9999999999999999E-16</v>
      </c>
    </row>
    <row r="51" spans="1:8">
      <c r="A51" t="s">
        <v>44</v>
      </c>
      <c r="B51" t="s">
        <v>16</v>
      </c>
      <c r="C51" s="1">
        <v>0.99930555555555556</v>
      </c>
      <c r="D51">
        <v>58445.999305999998</v>
      </c>
      <c r="E51" s="2">
        <v>3.4810959999999999E-6</v>
      </c>
      <c r="F51" s="2">
        <v>2.9E-11</v>
      </c>
      <c r="G51" s="3">
        <v>3.9113999999999999E-13</v>
      </c>
      <c r="H51" s="2">
        <v>2.9999999999999999E-16</v>
      </c>
    </row>
    <row r="52" spans="1:8">
      <c r="A52" t="s">
        <v>45</v>
      </c>
      <c r="B52" t="s">
        <v>19</v>
      </c>
      <c r="C52" s="1">
        <v>0.64861111111111114</v>
      </c>
      <c r="D52">
        <v>58405.648610999997</v>
      </c>
      <c r="E52" s="2">
        <v>2.0722089999999999E-6</v>
      </c>
      <c r="F52" s="2">
        <v>4.6000000000000003E-11</v>
      </c>
      <c r="G52" s="3">
        <v>4.1217E-13</v>
      </c>
      <c r="H52" s="2">
        <v>3.4E-16</v>
      </c>
    </row>
    <row r="53" spans="1:8">
      <c r="A53" t="s">
        <v>46</v>
      </c>
      <c r="B53" t="s">
        <v>19</v>
      </c>
      <c r="C53" s="1">
        <v>0.64861111111111114</v>
      </c>
      <c r="D53">
        <v>58405.648610999997</v>
      </c>
      <c r="E53" s="2">
        <v>2.072236E-6</v>
      </c>
      <c r="F53" s="2">
        <v>4.8000000000000002E-11</v>
      </c>
      <c r="G53" s="3">
        <v>4.1209000000000001E-13</v>
      </c>
      <c r="H53" s="2">
        <v>3.5000000000000002E-16</v>
      </c>
    </row>
    <row r="54" spans="1:8">
      <c r="A54" t="s">
        <v>47</v>
      </c>
      <c r="B54" t="s">
        <v>22</v>
      </c>
      <c r="C54" s="1">
        <v>0.12638888888888888</v>
      </c>
      <c r="D54">
        <v>58518.126388999997</v>
      </c>
      <c r="E54" s="2">
        <v>6.4369600000000001E-6</v>
      </c>
      <c r="F54" s="2">
        <v>3.5999999999999998E-11</v>
      </c>
      <c r="G54" s="3">
        <v>7.0701999999999995E-13</v>
      </c>
      <c r="H54" s="2">
        <v>9.2999999999999993E-16</v>
      </c>
    </row>
    <row r="56" spans="1:8">
      <c r="A56" t="s">
        <v>47</v>
      </c>
      <c r="B56" t="s">
        <v>22</v>
      </c>
      <c r="C56" s="1">
        <v>0.61111111111111105</v>
      </c>
      <c r="D56">
        <v>58518.611110999998</v>
      </c>
      <c r="E56" s="2">
        <v>3.8266563000000003E-5</v>
      </c>
      <c r="F56" s="2">
        <v>3.1999999999999999E-11</v>
      </c>
      <c r="G56" s="3">
        <v>7.0903999999999998E-13</v>
      </c>
      <c r="H56" s="2">
        <v>6.0999999999999995E-16</v>
      </c>
    </row>
    <row r="57" spans="1:8">
      <c r="A57" t="s">
        <v>48</v>
      </c>
      <c r="B57" t="s">
        <v>22</v>
      </c>
      <c r="C57" s="1">
        <v>0.12638888888888888</v>
      </c>
      <c r="D57">
        <v>58518.126388999997</v>
      </c>
      <c r="E57" s="2">
        <v>6.4369579999999996E-6</v>
      </c>
      <c r="F57" s="2">
        <v>3.9999999999999998E-11</v>
      </c>
      <c r="G57" s="3">
        <v>7.0707000000000004E-13</v>
      </c>
      <c r="H57" s="2">
        <v>1.03E-15</v>
      </c>
    </row>
    <row r="59" spans="1:8">
      <c r="A59" t="s">
        <v>48</v>
      </c>
      <c r="B59" t="s">
        <v>22</v>
      </c>
      <c r="C59" s="1">
        <v>0.61111111111111105</v>
      </c>
      <c r="D59">
        <v>58518.611110999998</v>
      </c>
      <c r="E59" s="2">
        <v>3.8266567E-5</v>
      </c>
      <c r="F59" s="2">
        <v>3.5999999999999998E-11</v>
      </c>
      <c r="G59" s="3">
        <v>7.0895000000000002E-13</v>
      </c>
      <c r="H59" s="2">
        <v>6.7000000000000004E-16</v>
      </c>
    </row>
    <row r="60" spans="1:8">
      <c r="A60" t="s">
        <v>49</v>
      </c>
      <c r="B60" t="s">
        <v>25</v>
      </c>
      <c r="C60" s="1">
        <v>0.125</v>
      </c>
      <c r="D60">
        <v>58528.125</v>
      </c>
      <c r="E60" s="2">
        <v>3.7980642999999998E-5</v>
      </c>
      <c r="F60" s="2">
        <v>2.4000000000000001E-11</v>
      </c>
      <c r="G60" s="3">
        <v>7.0111000000000003E-13</v>
      </c>
      <c r="H60" s="2">
        <v>1.5E-16</v>
      </c>
    </row>
    <row r="61" spans="1:8">
      <c r="A61" t="s">
        <v>50</v>
      </c>
      <c r="B61" t="s">
        <v>25</v>
      </c>
      <c r="C61" s="1">
        <v>0.125</v>
      </c>
      <c r="D61">
        <v>58528.125</v>
      </c>
      <c r="E61" s="2">
        <v>3.7980634E-5</v>
      </c>
      <c r="F61" s="2">
        <v>2.7E-11</v>
      </c>
      <c r="G61" s="3">
        <v>7.0108999999999999E-13</v>
      </c>
      <c r="H61" s="2">
        <v>1.7E-16</v>
      </c>
    </row>
    <row r="62" spans="1:8">
      <c r="A62" t="s">
        <v>51</v>
      </c>
      <c r="B62" t="s">
        <v>28</v>
      </c>
      <c r="C62" s="1">
        <v>0.24930555555555556</v>
      </c>
      <c r="D62">
        <v>58498.249305999998</v>
      </c>
      <c r="E62" s="2">
        <v>5.2144109999999997E-6</v>
      </c>
      <c r="F62" s="2">
        <v>1.9999999999999999E-11</v>
      </c>
      <c r="G62" s="3">
        <v>7.1787999999999997E-13</v>
      </c>
      <c r="H62" s="2">
        <v>1.4000000000000001E-16</v>
      </c>
    </row>
    <row r="63" spans="1:8">
      <c r="A63" t="s">
        <v>52</v>
      </c>
      <c r="B63" t="s">
        <v>28</v>
      </c>
      <c r="C63" s="1">
        <v>0.24930555555555556</v>
      </c>
      <c r="D63">
        <v>58498.249305999998</v>
      </c>
      <c r="E63" s="2">
        <v>5.2144149999999998E-6</v>
      </c>
      <c r="F63" s="2">
        <v>2.2000000000000002E-11</v>
      </c>
      <c r="G63" s="3">
        <v>7.1779000000000001E-13</v>
      </c>
      <c r="H63" s="2">
        <v>1.6000000000000001E-16</v>
      </c>
    </row>
    <row r="64" spans="1:8">
      <c r="A64" t="s">
        <v>53</v>
      </c>
      <c r="B64" t="s">
        <v>31</v>
      </c>
      <c r="C64" s="1">
        <v>0.13194444444444445</v>
      </c>
      <c r="D64">
        <v>58508.131944000001</v>
      </c>
      <c r="E64" s="2">
        <v>5.824911E-6</v>
      </c>
      <c r="F64" s="2">
        <v>2.7E-11</v>
      </c>
      <c r="G64" s="3">
        <v>7.1072000000000003E-13</v>
      </c>
      <c r="H64" s="2">
        <v>1.6000000000000001E-16</v>
      </c>
    </row>
    <row r="65" spans="1:8">
      <c r="A65" t="s">
        <v>54</v>
      </c>
      <c r="B65" t="s">
        <v>31</v>
      </c>
      <c r="C65" s="1">
        <v>0.13194444444444445</v>
      </c>
      <c r="D65">
        <v>58508.131944000001</v>
      </c>
      <c r="E65" s="2">
        <v>5.8248569999999998E-6</v>
      </c>
      <c r="F65" s="2">
        <v>3.1999999999999999E-11</v>
      </c>
      <c r="G65" s="3">
        <v>7.1069999999999999E-13</v>
      </c>
      <c r="H65" s="2">
        <v>1.7999999999999999E-16</v>
      </c>
    </row>
  </sheetData>
  <sortState ref="A7:S19">
    <sortCondition ref="B7:B19"/>
    <sortCondition ref="A7:A19"/>
  </sortState>
  <conditionalFormatting sqref="S7:S18 S21:S38">
    <cfRule type="expression" dxfId="0" priority="1">
      <formula>"if($S$7 &lt; $T$7)"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sekido</dc:creator>
  <cp:lastModifiedBy>sekido</cp:lastModifiedBy>
  <dcterms:created xsi:type="dcterms:W3CDTF">2019-06-06T08:40:02Z</dcterms:created>
  <dcterms:modified xsi:type="dcterms:W3CDTF">2019-06-06T08:40:02Z</dcterms:modified>
</cp:coreProperties>
</file>